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JUAN XXIII\PROG INCLUSION\S EM + GJ 2026\1. ANEXOS\ANEXOS EM\"/>
    </mc:Choice>
  </mc:AlternateContent>
  <bookViews>
    <workbookView xWindow="0" yWindow="0" windowWidth="19200" windowHeight="10992" tabRatio="801" firstSheet="1" activeTab="1"/>
  </bookViews>
  <sheets>
    <sheet name="Hoja2" sheetId="17" state="hidden" r:id="rId1"/>
    <sheet name="INSTRUCCIONES" sheetId="25" r:id="rId2"/>
    <sheet name="DESGLOSE DE COSTES" sheetId="19" r:id="rId3"/>
    <sheet name="PERSONAL DIRECTO" sheetId="13" r:id="rId4"/>
    <sheet name="COLABORACIONES TECNICAS" sheetId="5" r:id="rId5"/>
    <sheet name="SUBCONTRATACIONES" sheetId="34" r:id="rId6"/>
    <sheet name="BECAS " sheetId="36" r:id="rId7"/>
  </sheets>
  <definedNames>
    <definedName name="_xlnm._FilterDatabase" localSheetId="2" hidden="1">'DESGLOSE DE COSTES'!$B$2:$K$9</definedName>
    <definedName name="_xlnm.Print_Area" localSheetId="6">'BECAS '!$A$1:$L$45</definedName>
    <definedName name="_xlnm.Print_Area" localSheetId="4">'COLABORACIONES TECNICAS'!$A$1:$L$20</definedName>
    <definedName name="_xlnm.Print_Area" localSheetId="2">'DESGLOSE DE COSTES'!$A$1:$K$33</definedName>
    <definedName name="_xlnm.Print_Area" localSheetId="1">INSTRUCCIONES!$A$1:$F$29</definedName>
    <definedName name="_xlnm.Print_Area" localSheetId="3">'PERSONAL DIRECTO'!$A$1:$AH$45</definedName>
    <definedName name="_xlnm.Print_Area" localSheetId="5">SUBCONTRATACIONES!$A$1:$J$19</definedName>
    <definedName name="TIPOSPERSONAL">Hoja2!$A$4:$A$14</definedName>
    <definedName name="TIPOSPERSONALINDIRECTO">Hoja2!$B$4:$B$8</definedName>
  </definedNames>
  <calcPr calcId="152511"/>
</workbook>
</file>

<file path=xl/calcChain.xml><?xml version="1.0" encoding="utf-8"?>
<calcChain xmlns="http://schemas.openxmlformats.org/spreadsheetml/2006/main">
  <c r="M28" i="19" l="1"/>
  <c r="K7" i="13" l="1"/>
  <c r="M7" i="13" s="1"/>
  <c r="AF7" i="13" s="1"/>
  <c r="Q7" i="13"/>
  <c r="AA7" i="13" s="1"/>
  <c r="Y7" i="13"/>
  <c r="K8" i="13"/>
  <c r="M8" i="13" s="1"/>
  <c r="Q8" i="13"/>
  <c r="AA8" i="13" s="1"/>
  <c r="W8" i="13"/>
  <c r="AF8" i="13"/>
  <c r="AH8" i="13" s="1"/>
  <c r="K9" i="13"/>
  <c r="M9" i="13"/>
  <c r="Q9" i="13"/>
  <c r="R9" i="13" s="1"/>
  <c r="T9" i="13"/>
  <c r="V9" i="13"/>
  <c r="W9" i="13"/>
  <c r="X9" i="13"/>
  <c r="Y9" i="13"/>
  <c r="Z9" i="13"/>
  <c r="AA9" i="13"/>
  <c r="AB9" i="13"/>
  <c r="AC9" i="13"/>
  <c r="AE9" i="13"/>
  <c r="AF9" i="13"/>
  <c r="AG9" i="13"/>
  <c r="AH9" i="13"/>
  <c r="K10" i="13"/>
  <c r="M10" i="13"/>
  <c r="R10" i="13" s="1"/>
  <c r="Q10" i="13"/>
  <c r="T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K11" i="13"/>
  <c r="M11" i="13"/>
  <c r="Q11" i="13"/>
  <c r="R11" i="13"/>
  <c r="T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K12" i="13"/>
  <c r="M12" i="13"/>
  <c r="R12" i="13" s="1"/>
  <c r="Q12" i="13"/>
  <c r="T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K13" i="13"/>
  <c r="M13" i="13"/>
  <c r="Q13" i="13"/>
  <c r="R13" i="13"/>
  <c r="T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K14" i="13"/>
  <c r="M14" i="13"/>
  <c r="R14" i="13" s="1"/>
  <c r="Q14" i="13"/>
  <c r="T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K15" i="13"/>
  <c r="M15" i="13"/>
  <c r="Q15" i="13"/>
  <c r="R15" i="13"/>
  <c r="T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K16" i="13"/>
  <c r="M16" i="13"/>
  <c r="R16" i="13" s="1"/>
  <c r="Q16" i="13"/>
  <c r="T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K17" i="13"/>
  <c r="M17" i="13"/>
  <c r="Q17" i="13"/>
  <c r="R17" i="13"/>
  <c r="T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K18" i="13"/>
  <c r="M18" i="13"/>
  <c r="R18" i="13" s="1"/>
  <c r="Q18" i="13"/>
  <c r="T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K19" i="13"/>
  <c r="M19" i="13"/>
  <c r="Q19" i="13"/>
  <c r="R19" i="13"/>
  <c r="T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K20" i="13"/>
  <c r="M20" i="13"/>
  <c r="R20" i="13" s="1"/>
  <c r="Q20" i="13"/>
  <c r="T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K21" i="13"/>
  <c r="M21" i="13"/>
  <c r="Q21" i="13"/>
  <c r="R21" i="13"/>
  <c r="T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K22" i="13"/>
  <c r="M22" i="13"/>
  <c r="R22" i="13" s="1"/>
  <c r="Q22" i="13"/>
  <c r="T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K23" i="13"/>
  <c r="M23" i="13"/>
  <c r="Q23" i="13"/>
  <c r="R23" i="13"/>
  <c r="T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K24" i="13"/>
  <c r="M24" i="13"/>
  <c r="R24" i="13" s="1"/>
  <c r="Q24" i="13"/>
  <c r="T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K25" i="13"/>
  <c r="M25" i="13"/>
  <c r="Q25" i="13"/>
  <c r="R25" i="13"/>
  <c r="T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K26" i="13"/>
  <c r="M26" i="13"/>
  <c r="R26" i="13" s="1"/>
  <c r="Q26" i="13"/>
  <c r="T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K27" i="13"/>
  <c r="M27" i="13"/>
  <c r="Q27" i="13"/>
  <c r="R27" i="13"/>
  <c r="T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K28" i="13"/>
  <c r="M28" i="13"/>
  <c r="R28" i="13" s="1"/>
  <c r="Q28" i="13"/>
  <c r="T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K29" i="13"/>
  <c r="M29" i="13"/>
  <c r="Q29" i="13"/>
  <c r="R29" i="13"/>
  <c r="T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K30" i="13"/>
  <c r="M30" i="13"/>
  <c r="R30" i="13" s="1"/>
  <c r="Q30" i="13"/>
  <c r="T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G7" i="5"/>
  <c r="I7" i="5"/>
  <c r="K7" i="5"/>
  <c r="L7" i="5"/>
  <c r="G8" i="5"/>
  <c r="I8" i="5"/>
  <c r="K8" i="5"/>
  <c r="L8" i="5"/>
  <c r="G9" i="5"/>
  <c r="I9" i="5"/>
  <c r="K9" i="5"/>
  <c r="L9" i="5"/>
  <c r="G10" i="5"/>
  <c r="I10" i="5"/>
  <c r="K10" i="5"/>
  <c r="L10" i="5"/>
  <c r="G11" i="5"/>
  <c r="I11" i="5"/>
  <c r="K11" i="5"/>
  <c r="L11" i="5"/>
  <c r="G12" i="5"/>
  <c r="I12" i="5"/>
  <c r="K12" i="5"/>
  <c r="L12" i="5"/>
  <c r="G13" i="5"/>
  <c r="I13" i="5"/>
  <c r="K13" i="5"/>
  <c r="L13" i="5"/>
  <c r="G14" i="5"/>
  <c r="I14" i="5"/>
  <c r="K14" i="5"/>
  <c r="L14" i="5"/>
  <c r="G15" i="5"/>
  <c r="I15" i="5"/>
  <c r="K15" i="5"/>
  <c r="L15" i="5"/>
  <c r="G16" i="5"/>
  <c r="I16" i="5"/>
  <c r="K16" i="5"/>
  <c r="L16" i="5"/>
  <c r="G17" i="5"/>
  <c r="I17" i="5"/>
  <c r="K17" i="5"/>
  <c r="L17" i="5"/>
  <c r="G18" i="5"/>
  <c r="I18" i="5"/>
  <c r="K18" i="5"/>
  <c r="L18" i="5"/>
  <c r="G19" i="5"/>
  <c r="I19" i="5"/>
  <c r="K19" i="5"/>
  <c r="L19" i="5"/>
  <c r="I6" i="34"/>
  <c r="J6" i="34"/>
  <c r="I7" i="34"/>
  <c r="J7" i="34"/>
  <c r="I8" i="34"/>
  <c r="J8" i="34"/>
  <c r="I9" i="34"/>
  <c r="J9" i="34"/>
  <c r="I10" i="34"/>
  <c r="J10" i="34"/>
  <c r="I11" i="34"/>
  <c r="J11" i="34"/>
  <c r="I12" i="34"/>
  <c r="J12" i="34"/>
  <c r="I13" i="34"/>
  <c r="J13" i="34"/>
  <c r="I14" i="34"/>
  <c r="J14" i="34"/>
  <c r="I15" i="34"/>
  <c r="J15" i="34"/>
  <c r="I16" i="34"/>
  <c r="J16" i="34"/>
  <c r="I17" i="34"/>
  <c r="J17" i="34"/>
  <c r="H7" i="36"/>
  <c r="I7" i="36"/>
  <c r="H8" i="36"/>
  <c r="I8" i="36"/>
  <c r="J8" i="36" s="1"/>
  <c r="H9" i="36"/>
  <c r="I9" i="36"/>
  <c r="J9" i="36" s="1"/>
  <c r="H10" i="36"/>
  <c r="I10" i="36"/>
  <c r="J10" i="36" s="1"/>
  <c r="H11" i="36"/>
  <c r="I11" i="36"/>
  <c r="J11" i="36" s="1"/>
  <c r="H12" i="36"/>
  <c r="I12" i="36"/>
  <c r="J12" i="36" s="1"/>
  <c r="H13" i="36"/>
  <c r="I13" i="36"/>
  <c r="J13" i="36" s="1"/>
  <c r="H14" i="36"/>
  <c r="I14" i="36"/>
  <c r="J14" i="36" s="1"/>
  <c r="H15" i="36"/>
  <c r="I15" i="36"/>
  <c r="J15" i="36" s="1"/>
  <c r="H16" i="36"/>
  <c r="I16" i="36"/>
  <c r="J16" i="36" s="1"/>
  <c r="H17" i="36"/>
  <c r="I17" i="36"/>
  <c r="J17" i="36" s="1"/>
  <c r="H18" i="36"/>
  <c r="I18" i="36"/>
  <c r="J18" i="36" s="1"/>
  <c r="H19" i="36"/>
  <c r="I19" i="36"/>
  <c r="J19" i="36" s="1"/>
  <c r="H20" i="36"/>
  <c r="I20" i="36"/>
  <c r="J20" i="36" s="1"/>
  <c r="H21" i="36"/>
  <c r="I21" i="36"/>
  <c r="J21" i="36" s="1"/>
  <c r="H22" i="36"/>
  <c r="I22" i="36"/>
  <c r="J22" i="36" s="1"/>
  <c r="H23" i="36"/>
  <c r="I23" i="36"/>
  <c r="J23" i="36" s="1"/>
  <c r="H24" i="36"/>
  <c r="I24" i="36"/>
  <c r="J24" i="36" s="1"/>
  <c r="H25" i="36"/>
  <c r="I25" i="36"/>
  <c r="J25" i="36" s="1"/>
  <c r="H26" i="36"/>
  <c r="I26" i="36"/>
  <c r="J26" i="36" s="1"/>
  <c r="H27" i="36"/>
  <c r="I27" i="36"/>
  <c r="J27" i="36" s="1"/>
  <c r="H28" i="36"/>
  <c r="I28" i="36"/>
  <c r="J28" i="36" s="1"/>
  <c r="H29" i="36"/>
  <c r="I29" i="36"/>
  <c r="J29" i="36" s="1"/>
  <c r="H30" i="36"/>
  <c r="I30" i="36"/>
  <c r="J30" i="36" s="1"/>
  <c r="H31" i="36"/>
  <c r="I31" i="36"/>
  <c r="J31" i="36" s="1"/>
  <c r="H32" i="36"/>
  <c r="I32" i="36"/>
  <c r="J32" i="36" s="1"/>
  <c r="H33" i="36"/>
  <c r="I33" i="36"/>
  <c r="J33" i="36" s="1"/>
  <c r="H34" i="36"/>
  <c r="I34" i="36"/>
  <c r="J34" i="36" s="1"/>
  <c r="H35" i="36"/>
  <c r="I35" i="36"/>
  <c r="J35" i="36" s="1"/>
  <c r="H36" i="36"/>
  <c r="I36" i="36"/>
  <c r="J36" i="36" s="1"/>
  <c r="H37" i="36"/>
  <c r="I37" i="36"/>
  <c r="J37" i="36" s="1"/>
  <c r="H38" i="36"/>
  <c r="I38" i="36"/>
  <c r="J38" i="36" s="1"/>
  <c r="H39" i="36"/>
  <c r="I39" i="36"/>
  <c r="J39" i="36" s="1"/>
  <c r="H40" i="36"/>
  <c r="I40" i="36"/>
  <c r="J40" i="36" s="1"/>
  <c r="H41" i="36"/>
  <c r="I41" i="36"/>
  <c r="J41" i="36" s="1"/>
  <c r="H42" i="36"/>
  <c r="I42" i="36"/>
  <c r="J42" i="36" s="1"/>
  <c r="H6" i="36"/>
  <c r="I6" i="36"/>
  <c r="H43" i="36"/>
  <c r="I43" i="36"/>
  <c r="J43" i="36" s="1"/>
  <c r="AD9" i="13" l="1"/>
  <c r="W7" i="13"/>
  <c r="AH7" i="13"/>
  <c r="Y8" i="13"/>
  <c r="R8" i="13"/>
  <c r="T8" i="13" s="1"/>
  <c r="V8" i="13" s="1"/>
  <c r="R7" i="13"/>
  <c r="T7" i="13" s="1"/>
  <c r="V7" i="13" s="1"/>
  <c r="J7" i="36"/>
  <c r="L7" i="36" s="1"/>
  <c r="L42" i="36"/>
  <c r="L41" i="36"/>
  <c r="L40" i="36"/>
  <c r="L39" i="36"/>
  <c r="L38" i="36"/>
  <c r="L37" i="36"/>
  <c r="L36" i="36"/>
  <c r="L35" i="36"/>
  <c r="L34" i="36"/>
  <c r="L33" i="36"/>
  <c r="L32" i="36"/>
  <c r="L31" i="36"/>
  <c r="L30" i="36"/>
  <c r="L29" i="36"/>
  <c r="L28" i="36"/>
  <c r="L27" i="36"/>
  <c r="L26" i="36"/>
  <c r="L25" i="36"/>
  <c r="L24" i="36"/>
  <c r="L23" i="36"/>
  <c r="L22" i="36"/>
  <c r="L21" i="36"/>
  <c r="L20" i="36"/>
  <c r="L19" i="36"/>
  <c r="L18" i="36"/>
  <c r="L17" i="36"/>
  <c r="L16" i="36"/>
  <c r="L15" i="36"/>
  <c r="L14" i="36"/>
  <c r="L13" i="36"/>
  <c r="L12" i="36"/>
  <c r="L11" i="36"/>
  <c r="L10" i="36"/>
  <c r="L9" i="36"/>
  <c r="L8" i="36"/>
  <c r="J6" i="36"/>
  <c r="L6" i="36" s="1"/>
  <c r="L43" i="36"/>
  <c r="X7" i="13" l="1"/>
  <c r="Z7" i="13"/>
  <c r="AB7" i="13"/>
  <c r="AG7" i="13"/>
  <c r="X8" i="13"/>
  <c r="Z8" i="13"/>
  <c r="AB8" i="13"/>
  <c r="AG8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AC7" i="13" l="1"/>
  <c r="AC8" i="13"/>
  <c r="AA31" i="13"/>
  <c r="AB31" i="13"/>
  <c r="AA32" i="13"/>
  <c r="AB32" i="13"/>
  <c r="AA33" i="13"/>
  <c r="AB33" i="13"/>
  <c r="AA34" i="13"/>
  <c r="AB34" i="13"/>
  <c r="AA35" i="13"/>
  <c r="AB35" i="13"/>
  <c r="AA36" i="13"/>
  <c r="AB36" i="13"/>
  <c r="AA37" i="13"/>
  <c r="AB37" i="13"/>
  <c r="AA38" i="13"/>
  <c r="AB38" i="13"/>
  <c r="AA39" i="13"/>
  <c r="AB39" i="13"/>
  <c r="AA40" i="13"/>
  <c r="AB40" i="13"/>
  <c r="AA41" i="13"/>
  <c r="AB41" i="13"/>
  <c r="AA42" i="13"/>
  <c r="AB42" i="13"/>
  <c r="AA43" i="13"/>
  <c r="AB43" i="13"/>
  <c r="AA44" i="13"/>
  <c r="AB44" i="13"/>
  <c r="AA45" i="13"/>
  <c r="AB45" i="13"/>
  <c r="X31" i="13"/>
  <c r="Y31" i="13"/>
  <c r="Z31" i="13"/>
  <c r="X32" i="13"/>
  <c r="Y32" i="13"/>
  <c r="Z32" i="13"/>
  <c r="X33" i="13"/>
  <c r="Y33" i="13"/>
  <c r="Z33" i="13"/>
  <c r="X34" i="13"/>
  <c r="Y34" i="13"/>
  <c r="Z34" i="13"/>
  <c r="X35" i="13"/>
  <c r="Y35" i="13"/>
  <c r="Z35" i="13"/>
  <c r="X36" i="13"/>
  <c r="Y36" i="13"/>
  <c r="Z36" i="13"/>
  <c r="X37" i="13"/>
  <c r="Y37" i="13"/>
  <c r="Z37" i="13"/>
  <c r="X38" i="13"/>
  <c r="Y38" i="13"/>
  <c r="Z38" i="13"/>
  <c r="X39" i="13"/>
  <c r="Y39" i="13"/>
  <c r="Z39" i="13"/>
  <c r="X40" i="13"/>
  <c r="Y40" i="13"/>
  <c r="Z40" i="13"/>
  <c r="X41" i="13"/>
  <c r="Y41" i="13"/>
  <c r="Z41" i="13"/>
  <c r="X42" i="13"/>
  <c r="Y42" i="13"/>
  <c r="Z42" i="13"/>
  <c r="X43" i="13"/>
  <c r="Y43" i="13"/>
  <c r="Z43" i="13"/>
  <c r="X44" i="13"/>
  <c r="Y44" i="13"/>
  <c r="Z44" i="13"/>
  <c r="X45" i="13"/>
  <c r="Y45" i="13"/>
  <c r="Z45" i="13"/>
  <c r="AE7" i="13" l="1"/>
  <c r="AD7" i="13"/>
  <c r="AE8" i="13"/>
  <c r="AD8" i="13"/>
  <c r="I44" i="36"/>
  <c r="I45" i="36"/>
  <c r="I5" i="36"/>
  <c r="AC31" i="13" l="1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I18" i="34" l="1"/>
  <c r="J18" i="34"/>
  <c r="I19" i="34"/>
  <c r="J19" i="34"/>
  <c r="I5" i="34"/>
  <c r="J5" i="34" s="1"/>
  <c r="L6" i="5"/>
  <c r="L20" i="5"/>
  <c r="K6" i="5"/>
  <c r="K20" i="5"/>
  <c r="I6" i="5"/>
  <c r="I20" i="5"/>
  <c r="G6" i="5"/>
  <c r="G20" i="5"/>
  <c r="G5" i="5"/>
  <c r="I5" i="5" s="1"/>
  <c r="K5" i="5" s="1"/>
  <c r="L5" i="5" s="1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T31" i="13"/>
  <c r="T32" i="13"/>
  <c r="T33" i="13"/>
  <c r="T34" i="13"/>
  <c r="T35" i="13"/>
  <c r="T36" i="13"/>
  <c r="T37" i="13"/>
  <c r="T38" i="13"/>
  <c r="T39" i="13"/>
  <c r="T40" i="13"/>
  <c r="T41" i="13"/>
  <c r="T42" i="13"/>
  <c r="T43" i="13"/>
  <c r="T44" i="13"/>
  <c r="T45" i="13"/>
  <c r="D5" i="19"/>
  <c r="I25" i="19"/>
  <c r="K35" i="13" l="1"/>
  <c r="M35" i="13"/>
  <c r="Q35" i="13"/>
  <c r="R35" i="13" s="1"/>
  <c r="AE35" i="13"/>
  <c r="AF35" i="13"/>
  <c r="AG35" i="13"/>
  <c r="AH35" i="13"/>
  <c r="K36" i="13"/>
  <c r="M36" i="13"/>
  <c r="Q36" i="13"/>
  <c r="R36" i="13" s="1"/>
  <c r="AE36" i="13"/>
  <c r="AF36" i="13"/>
  <c r="AG36" i="13"/>
  <c r="AH36" i="13"/>
  <c r="K37" i="13"/>
  <c r="M37" i="13"/>
  <c r="Q37" i="13"/>
  <c r="AE37" i="13"/>
  <c r="AF37" i="13"/>
  <c r="AG37" i="13"/>
  <c r="AH37" i="13"/>
  <c r="K38" i="13"/>
  <c r="M38" i="13"/>
  <c r="Q38" i="13"/>
  <c r="R38" i="13" s="1"/>
  <c r="AE38" i="13"/>
  <c r="AF38" i="13"/>
  <c r="AG38" i="13"/>
  <c r="AH38" i="13"/>
  <c r="K39" i="13"/>
  <c r="M39" i="13"/>
  <c r="Q39" i="13"/>
  <c r="R39" i="13" s="1"/>
  <c r="AE39" i="13"/>
  <c r="AF39" i="13"/>
  <c r="AG39" i="13"/>
  <c r="AH39" i="13"/>
  <c r="K40" i="13"/>
  <c r="M40" i="13"/>
  <c r="Q40" i="13"/>
  <c r="R40" i="13" s="1"/>
  <c r="AE40" i="13"/>
  <c r="AF40" i="13"/>
  <c r="AG40" i="13"/>
  <c r="AH40" i="13"/>
  <c r="K41" i="13"/>
  <c r="M41" i="13"/>
  <c r="Q41" i="13"/>
  <c r="AE41" i="13"/>
  <c r="AF41" i="13"/>
  <c r="AG41" i="13"/>
  <c r="AH41" i="13"/>
  <c r="K42" i="13"/>
  <c r="M42" i="13"/>
  <c r="Q42" i="13"/>
  <c r="R42" i="13" s="1"/>
  <c r="AE42" i="13"/>
  <c r="AF42" i="13"/>
  <c r="AG42" i="13"/>
  <c r="AH42" i="13"/>
  <c r="K43" i="13"/>
  <c r="M43" i="13"/>
  <c r="Q43" i="13"/>
  <c r="R43" i="13" s="1"/>
  <c r="AE43" i="13"/>
  <c r="AF43" i="13"/>
  <c r="AG43" i="13"/>
  <c r="AH43" i="13"/>
  <c r="K44" i="13"/>
  <c r="M44" i="13"/>
  <c r="Q44" i="13"/>
  <c r="R44" i="13" s="1"/>
  <c r="AE44" i="13"/>
  <c r="AF44" i="13"/>
  <c r="AG44" i="13"/>
  <c r="AH44" i="13"/>
  <c r="K45" i="13"/>
  <c r="M45" i="13"/>
  <c r="Q45" i="13"/>
  <c r="AE45" i="13"/>
  <c r="AF45" i="13"/>
  <c r="AG45" i="13"/>
  <c r="AH45" i="13"/>
  <c r="K6" i="13"/>
  <c r="R45" i="13" l="1"/>
  <c r="R41" i="13"/>
  <c r="R37" i="13"/>
  <c r="H44" i="36"/>
  <c r="J44" i="36" s="1"/>
  <c r="L44" i="36" s="1"/>
  <c r="H45" i="36"/>
  <c r="J45" i="36" s="1"/>
  <c r="L45" i="36" s="1"/>
  <c r="AE31" i="13" l="1"/>
  <c r="AE32" i="13"/>
  <c r="AE33" i="13"/>
  <c r="AE34" i="13"/>
  <c r="K5" i="13"/>
  <c r="M5" i="13" s="1"/>
  <c r="AF5" i="13" s="1"/>
  <c r="M6" i="13"/>
  <c r="AF6" i="13" s="1"/>
  <c r="Q6" i="13"/>
  <c r="W6" i="13" s="1"/>
  <c r="K31" i="13"/>
  <c r="M31" i="13"/>
  <c r="Q31" i="13"/>
  <c r="AF31" i="13"/>
  <c r="K32" i="13"/>
  <c r="M32" i="13"/>
  <c r="Q32" i="13"/>
  <c r="AF32" i="13"/>
  <c r="K33" i="13"/>
  <c r="M33" i="13"/>
  <c r="Q33" i="13"/>
  <c r="K34" i="13"/>
  <c r="M34" i="13"/>
  <c r="Q34" i="13"/>
  <c r="AG34" i="13"/>
  <c r="AF34" i="13"/>
  <c r="AH34" i="13" s="1"/>
  <c r="Q5" i="13"/>
  <c r="R33" i="13" l="1"/>
  <c r="R32" i="13"/>
  <c r="R31" i="13"/>
  <c r="R34" i="13"/>
  <c r="W5" i="13"/>
  <c r="AA6" i="13"/>
  <c r="Y6" i="13"/>
  <c r="AA5" i="13"/>
  <c r="Y5" i="13"/>
  <c r="R6" i="13"/>
  <c r="T6" i="13" s="1"/>
  <c r="V6" i="13" s="1"/>
  <c r="X6" i="13" s="1"/>
  <c r="R5" i="13"/>
  <c r="AF33" i="13"/>
  <c r="AG32" i="13"/>
  <c r="AH31" i="13"/>
  <c r="AH33" i="13"/>
  <c r="AH6" i="13"/>
  <c r="AH32" i="13"/>
  <c r="AG31" i="13"/>
  <c r="Z6" i="13" l="1"/>
  <c r="AB6" i="13"/>
  <c r="T5" i="13"/>
  <c r="V5" i="13" s="1"/>
  <c r="X5" i="13" s="1"/>
  <c r="R2" i="13"/>
  <c r="AG33" i="13"/>
  <c r="AC6" i="13" l="1"/>
  <c r="AB5" i="13"/>
  <c r="Z5" i="13"/>
  <c r="AG5" i="13"/>
  <c r="AG6" i="13"/>
  <c r="AC5" i="13" l="1"/>
  <c r="AC2" i="13" s="1"/>
  <c r="H5" i="36" l="1"/>
  <c r="J5" i="36" s="1"/>
  <c r="L5" i="36" s="1"/>
  <c r="I2" i="36" s="1"/>
  <c r="J22" i="19" s="1"/>
  <c r="G2" i="34" l="1"/>
  <c r="S2" i="13" l="1"/>
  <c r="AH5" i="13"/>
  <c r="AH2" i="13" s="1"/>
  <c r="AF2" i="13"/>
  <c r="J2" i="34"/>
  <c r="K17" i="19" s="1"/>
  <c r="H2" i="34"/>
  <c r="J17" i="19" s="1"/>
  <c r="I2" i="5"/>
  <c r="J2" i="5" l="1"/>
  <c r="J16" i="19" s="1"/>
  <c r="L2" i="5"/>
  <c r="K16" i="19" s="1"/>
  <c r="AG2" i="13" l="1"/>
  <c r="J29" i="19" s="1"/>
  <c r="K15" i="19" l="1"/>
  <c r="K18" i="19" s="1"/>
  <c r="AD5" i="13" l="1"/>
  <c r="AE5" i="13" l="1"/>
  <c r="AD44" i="13"/>
  <c r="AD42" i="13"/>
  <c r="AD43" i="13"/>
  <c r="AD45" i="13"/>
  <c r="AD35" i="13"/>
  <c r="AD39" i="13"/>
  <c r="AD37" i="13"/>
  <c r="AD38" i="13"/>
  <c r="AD34" i="13"/>
  <c r="AD41" i="13"/>
  <c r="AD32" i="13"/>
  <c r="AD36" i="13"/>
  <c r="AD40" i="13"/>
  <c r="AD31" i="13"/>
  <c r="AD33" i="13"/>
  <c r="AD6" i="13"/>
  <c r="AD2" i="13" s="1"/>
  <c r="AE6" i="13" l="1"/>
  <c r="AE2" i="13" l="1"/>
  <c r="J15" i="19" s="1"/>
  <c r="J18" i="19" s="1"/>
  <c r="J25" i="19" s="1"/>
  <c r="J28" i="19" s="1"/>
  <c r="J30" i="19" s="1"/>
  <c r="J27" i="19"/>
  <c r="B27" i="19" l="1"/>
</calcChain>
</file>

<file path=xl/comments1.xml><?xml version="1.0" encoding="utf-8"?>
<comments xmlns="http://schemas.openxmlformats.org/spreadsheetml/2006/main">
  <authors>
    <author>BLANCO BAÑOS, GEMA</author>
  </authors>
  <commentList>
    <comment ref="W3" authorId="0" shapeId="0">
      <text>
        <r>
          <rPr>
            <b/>
            <sz val="11"/>
            <color indexed="81"/>
            <rFont val="Calibri"/>
            <family val="2"/>
            <scheme val="minor"/>
          </rPr>
          <t>(OCULTAD PARA SU PRESENTACIÓN EN CASO DE QUE NO HAYA IT)</t>
        </r>
      </text>
    </comment>
    <comment ref="AF3" authorId="0" shapeId="0">
      <text>
        <r>
          <rPr>
            <b/>
            <sz val="11"/>
            <color indexed="81"/>
            <rFont val="Calibri"/>
            <family val="2"/>
            <scheme val="minor"/>
          </rPr>
          <t>(OCULTAD PARA SU PRESENTACIÓN, SALVO LA COLUMNA "AG" SI EXISTE COFINANCIACIÓN)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Introducir números y letra sin espacios</t>
        </r>
      </text>
    </comment>
  </commentList>
</comments>
</file>

<file path=xl/comments2.xml><?xml version="1.0" encoding="utf-8"?>
<comments xmlns="http://schemas.openxmlformats.org/spreadsheetml/2006/main">
  <authors>
    <author>BLANCO BAÑOS, GEMA</author>
  </authors>
  <commentList>
    <comment ref="L3" authorId="0" shapeId="0">
      <text>
        <r>
          <rPr>
            <b/>
            <sz val="11"/>
            <color indexed="81"/>
            <rFont val="Calibri"/>
            <family val="2"/>
            <scheme val="minor"/>
          </rPr>
          <t>(OCULTAD PARA SU PRESENTACIÓN, SALVO SI EXISTE COFINANCIACIÓN)</t>
        </r>
      </text>
    </comment>
  </commentList>
</comments>
</file>

<file path=xl/comments3.xml><?xml version="1.0" encoding="utf-8"?>
<comments xmlns="http://schemas.openxmlformats.org/spreadsheetml/2006/main">
  <authors>
    <author>BLANCO BAÑOS, GEMA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(OCULTAD PARA SU PRESENTACIÓN, SALVO SI EXISTE COFINANCIACIÓN)</t>
        </r>
      </text>
    </comment>
  </commentList>
</comments>
</file>

<file path=xl/sharedStrings.xml><?xml version="1.0" encoding="utf-8"?>
<sst xmlns="http://schemas.openxmlformats.org/spreadsheetml/2006/main" count="175" uniqueCount="153">
  <si>
    <t>TOTAL</t>
  </si>
  <si>
    <t>NIF</t>
  </si>
  <si>
    <t>CATEGORÍA LABORAL</t>
  </si>
  <si>
    <t>JORNADA LABORAL</t>
  </si>
  <si>
    <t>SUELDO BRUTO MENSUAL</t>
  </si>
  <si>
    <t>CUOTAS SEG. SOC MENSUAL</t>
  </si>
  <si>
    <t>TITULACIÓN</t>
  </si>
  <si>
    <t>ACTIVIDAD FORMATIVA</t>
  </si>
  <si>
    <t>DURACIÓN</t>
  </si>
  <si>
    <t>Horas mes</t>
  </si>
  <si>
    <t>Nº Meses</t>
  </si>
  <si>
    <t>Total Horas</t>
  </si>
  <si>
    <t>Precio Hora</t>
  </si>
  <si>
    <t>TOTAL COSTE</t>
  </si>
  <si>
    <t>Total costes trabajador periodo contratación</t>
  </si>
  <si>
    <t>Columna I</t>
  </si>
  <si>
    <t>Columna II</t>
  </si>
  <si>
    <t>A.1 PERSONAL</t>
  </si>
  <si>
    <t>A.2 COLABORACIONES TÉCNICAS</t>
  </si>
  <si>
    <t>A.3 PERSONAL DOCENTE QUE FORME PARTE DE UNA SUBCONTRATACIÓN</t>
  </si>
  <si>
    <t>TOTAL B</t>
  </si>
  <si>
    <t xml:space="preserve">TOTAL A </t>
  </si>
  <si>
    <t>PROGRAMA</t>
  </si>
  <si>
    <t>Otras formaciones Personal de especial cualificación</t>
  </si>
  <si>
    <t>TIPOS PERSONAL DIRECTO</t>
  </si>
  <si>
    <t>TIPOS DE PERSONAL INDIRECTO</t>
  </si>
  <si>
    <t>Titulados Univ. Trabajador/a Social</t>
  </si>
  <si>
    <t>Titulados Uni. Orientador/a Laboral</t>
  </si>
  <si>
    <t>Titulados Univ. Formador/a</t>
  </si>
  <si>
    <t>Titulados Univ. Personal de especial cualificación</t>
  </si>
  <si>
    <t>Titulados Univ. Monitor/a</t>
  </si>
  <si>
    <t>F.P de G Medio/Superior o análoga formación Personal de especial cualificación</t>
  </si>
  <si>
    <t>F.P de G. Medio/Superior o análoga formación Monitor/a</t>
  </si>
  <si>
    <t>F.P de G Medio/Superior o análoga formación Formador/a</t>
  </si>
  <si>
    <t>Otras formaciones Monitor/a</t>
  </si>
  <si>
    <t>Otras formaciones Formador/a</t>
  </si>
  <si>
    <t>Titulados Univ. Coordinador/a</t>
  </si>
  <si>
    <t>Titulados Univ. Personal de Administración</t>
  </si>
  <si>
    <t>Auxiliar Administrativo/a P. de Admon.</t>
  </si>
  <si>
    <t>Administrativo/a P.  Admon.</t>
  </si>
  <si>
    <t>Limpieza, mantenimiento Personal Servicios</t>
  </si>
  <si>
    <t xml:space="preserve">B) BECAS DE ASISTENCIA DE LOS PARTICIPANTES </t>
  </si>
  <si>
    <t>EXPEDIENTE</t>
  </si>
  <si>
    <t>ENTIDAD</t>
  </si>
  <si>
    <t>AÑO</t>
  </si>
  <si>
    <t>Nº</t>
  </si>
  <si>
    <t>NOMBRE DEL PROYECTO</t>
  </si>
  <si>
    <t>PERIODO DE EJECUCIÓN</t>
  </si>
  <si>
    <t>CÓDIGO DEL PROCEDIMIENTO</t>
  </si>
  <si>
    <t>Subvenciones, cofinanciadas por el Fondo Social Europeo Plus, dirigidas a Entidades del Tercer Sector para el desarrollo de Programas de activación de la empleabilidad de personas en situación de vulnerabilidad social</t>
  </si>
  <si>
    <t>DATOS DEL PROCEDIMIENTO</t>
  </si>
  <si>
    <t>PERSONAL DIRECTO</t>
  </si>
  <si>
    <t>Coste trabajador/día</t>
  </si>
  <si>
    <t>Coste imputado a la entidad</t>
  </si>
  <si>
    <t>COMPLEMENTO SALARIAL</t>
  </si>
  <si>
    <t>Cuantía</t>
  </si>
  <si>
    <t>Concepto</t>
  </si>
  <si>
    <t>TOTAL PROYECTO</t>
  </si>
  <si>
    <t>TOTAL COSTES DEL TRABAJADOR/A MES</t>
  </si>
  <si>
    <t>%</t>
  </si>
  <si>
    <t>IMPUTADO AL PROYECTO</t>
  </si>
  <si>
    <t>IMPUTADO A LA SUBVENCIÓN</t>
  </si>
  <si>
    <t>APELLIDOS Y NOMBRE DEL COLABORADOR/A</t>
  </si>
  <si>
    <t>COLABORACIONES TÉCNICAS</t>
  </si>
  <si>
    <t>NOMBRE</t>
  </si>
  <si>
    <t>CIF</t>
  </si>
  <si>
    <t>Nº DE HORAS</t>
  </si>
  <si>
    <t>PERSONAL DOCENTE QUE FORME PARTE DE UNA SUBCONTRATACIÓN</t>
  </si>
  <si>
    <t>INSTRUCCIONES PARA CUMPLIMENTAR EL LIBRO DE EXCEL DE DESGLOSE DE COSTES DEL PROYECTO</t>
  </si>
  <si>
    <t>EMPRESA SUBCONTRATADA</t>
  </si>
  <si>
    <t>CÓDIGO</t>
  </si>
  <si>
    <t>FASE DEL PROCEDIMIENTO</t>
  </si>
  <si>
    <r>
      <rPr>
        <sz val="12"/>
        <rFont val="Symbol"/>
        <family val="1"/>
        <charset val="2"/>
      </rPr>
      <t>·</t>
    </r>
    <r>
      <rPr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 procederá a seleccionar cada una de las pestañas, excepto la denominada "Instrucciones", presionando a la vez la tecla "Control".</t>
    </r>
    <r>
      <rPr>
        <sz val="12"/>
        <rFont val="Calibri"/>
        <family val="2"/>
        <scheme val="minor"/>
      </rPr>
      <t xml:space="preserve">
</t>
    </r>
    <r>
      <rPr>
        <sz val="12"/>
        <rFont val="Symbol"/>
        <family val="1"/>
        <charset val="2"/>
      </rPr>
      <t>·</t>
    </r>
    <r>
      <rPr>
        <sz val="10.8"/>
        <rFont val="Calibri"/>
        <family val="2"/>
      </rPr>
      <t xml:space="preserve"> </t>
    </r>
    <r>
      <rPr>
        <sz val="11"/>
        <rFont val="Calibri"/>
        <family val="2"/>
      </rPr>
      <t xml:space="preserve">Se guardará el Libro íntegro de Excel en formato PDF, utilizando la función "Guardar como" en la cinta de opciones, y ya estará listo y configurado para la firma digital.
</t>
    </r>
  </si>
  <si>
    <t>TOTAL IMPUTADO SUBVENCIÓN TRAS % CORRECTOR</t>
  </si>
  <si>
    <t>%CORRECTOR APLICABLE CUANTÍA SUBVENCIONADA</t>
  </si>
  <si>
    <t>NOMBRE DE LA ACCIÓN FORMATIVA</t>
  </si>
  <si>
    <t>Documento firmado electrónicamente por 
EL/LA REPRESENTANTE DE LA ENTIDAD</t>
  </si>
  <si>
    <t>APELLIDOS Y NOMBRE DEL PERSONAL DOCENTE</t>
  </si>
  <si>
    <r>
      <t xml:space="preserve">
</t>
    </r>
    <r>
      <rPr>
        <sz val="11"/>
        <rFont val="Symbol"/>
        <family val="1"/>
        <charset val="2"/>
      </rPr>
      <t>·</t>
    </r>
    <r>
      <rPr>
        <sz val="9.9"/>
        <rFont val="Calibri"/>
        <family val="2"/>
      </rPr>
      <t xml:space="preserve"> </t>
    </r>
    <r>
      <rPr>
        <sz val="11"/>
        <rFont val="Calibri"/>
        <family val="2"/>
      </rPr>
      <t xml:space="preserve">14% sobre los costes de personal directo para proyectos INSTITUCIONALES.
</t>
    </r>
    <r>
      <rPr>
        <sz val="11"/>
        <rFont val="Symbol"/>
        <family val="1"/>
        <charset val="2"/>
      </rPr>
      <t>·</t>
    </r>
    <r>
      <rPr>
        <sz val="9.9"/>
        <rFont val="Calibri"/>
        <family val="2"/>
      </rPr>
      <t xml:space="preserve"> </t>
    </r>
    <r>
      <rPr>
        <sz val="11"/>
        <rFont val="Calibri"/>
        <family val="2"/>
      </rPr>
      <t xml:space="preserve">18% sobre los costes de personal directo para proyectos de UN TERRITORIO/ÁMBITO DE ACTUACIÓN.
</t>
    </r>
    <r>
      <rPr>
        <sz val="11"/>
        <rFont val="Symbol"/>
        <family val="1"/>
        <charset val="2"/>
      </rPr>
      <t>·</t>
    </r>
    <r>
      <rPr>
        <sz val="9.9"/>
        <rFont val="Calibri"/>
        <family val="2"/>
      </rPr>
      <t xml:space="preserve"> </t>
    </r>
    <r>
      <rPr>
        <sz val="11"/>
        <rFont val="Calibri"/>
        <family val="2"/>
      </rPr>
      <t xml:space="preserve">20% sobre los costes de personal directo para proyectos de DOS TERRITORIOS.
</t>
    </r>
    <r>
      <rPr>
        <sz val="11"/>
        <rFont val="Symbol"/>
        <family val="1"/>
        <charset val="2"/>
      </rPr>
      <t>·</t>
    </r>
    <r>
      <rPr>
        <sz val="9.9"/>
        <rFont val="Calibri"/>
        <family val="2"/>
      </rPr>
      <t xml:space="preserve"> </t>
    </r>
    <r>
      <rPr>
        <sz val="11"/>
        <rFont val="Calibri"/>
        <family val="2"/>
      </rPr>
      <t>23% sobre los costes de personal directo para proyectos COMARCALES.</t>
    </r>
  </si>
  <si>
    <t>Los datos consignados en este documento serán tratados de acuerdo al Reglamento 2016/679 del Parlamento Europeo y del Consejo y la Ley Orgánica 3/2018, de 5 de diciembre, de Protección de Datos Personales y Garantía de los Derechos Digitales.</t>
  </si>
  <si>
    <t>BECAS DE ASISTENCIA PARA LAS  PERSONAS PARTICIPANTES</t>
  </si>
  <si>
    <t>TIPO DE PROYECTO</t>
  </si>
  <si>
    <t>COFINANCIACIÓN</t>
  </si>
  <si>
    <t>Fecha desde</t>
  </si>
  <si>
    <t>Fecha hasta</t>
  </si>
  <si>
    <t>APELLIDOS Y NOMBRE TRABAJADOR/A</t>
  </si>
  <si>
    <t>DATOS IDENTIFICATIVOS DEL/DE LA TRABAJADOR/A</t>
  </si>
  <si>
    <t>Importe pagas extras (prorrateado)</t>
  </si>
  <si>
    <t>SALARIO BASE Y PAGAS EXTRAS</t>
  </si>
  <si>
    <t>Salario base</t>
  </si>
  <si>
    <t xml:space="preserve">Nº DIAS </t>
  </si>
  <si>
    <t>Horas</t>
  </si>
  <si>
    <r>
      <t xml:space="preserve">(*) Se establece un importe de 9 €/día para acciones formativas de al menos 4 horas diarias. En caso de que el número de horas sea inferior se aplicará la parte proporcional.
</t>
    </r>
    <r>
      <rPr>
        <i/>
        <sz val="9"/>
        <rFont val="Calibri"/>
        <family val="2"/>
        <scheme val="minor"/>
      </rPr>
      <t>Los datos consignados en este documento serán tratados de acuerdo al Reglamento 2016/679 del Parlamento Europeo y del Consejo y la Ley Orgánica 3/2018, de 5 de diciembre, de Protección de Datos Personales y Garantía de los Derechos Digitales.</t>
    </r>
  </si>
  <si>
    <t>EDICIÓN</t>
  </si>
  <si>
    <t>IMPUTACIÓN A LA SUBVENCIÓN</t>
  </si>
  <si>
    <t>PERIODO DE REALIZACIÓN</t>
  </si>
  <si>
    <t>DATOS ACCIÓN FORMATIVA</t>
  </si>
  <si>
    <t>TOTAL COSTES BECAS</t>
  </si>
  <si>
    <t>TOTAL COSTES DEL TRABAJADOR/A PERIODO</t>
  </si>
  <si>
    <t>D./Dña.</t>
  </si>
  <si>
    <t>con NIF</t>
  </si>
  <si>
    <t>(*) TOTAL C</t>
  </si>
  <si>
    <t xml:space="preserve">TOTAL </t>
  </si>
  <si>
    <r>
      <t xml:space="preserve">TOTAL COFINANCIACIÓN
</t>
    </r>
    <r>
      <rPr>
        <b/>
        <i/>
        <sz val="10"/>
        <rFont val="Calibri"/>
        <family val="2"/>
      </rPr>
      <t>(Columna II Personal Directo)</t>
    </r>
  </si>
  <si>
    <t>INCAPACIDAD TEMPORAL</t>
  </si>
  <si>
    <t>TOTAL IMPUTADO</t>
  </si>
  <si>
    <t>Coste a cargo SS derivado de IT</t>
  </si>
  <si>
    <t>Nº PARTICIPANTES</t>
  </si>
  <si>
    <t>TOTAL HORAS</t>
  </si>
  <si>
    <t>HORAS/DÍA</t>
  </si>
  <si>
    <t>Nº DÍAS LECTIVOS</t>
  </si>
  <si>
    <t>IMPORTE IMPUTADO/DÍA (*)</t>
  </si>
  <si>
    <t>GRUPO PROFESIONAL</t>
  </si>
  <si>
    <t>CONCEPTO</t>
  </si>
  <si>
    <t>Del 1º al 15º</t>
  </si>
  <si>
    <t>Del 16º al 20º</t>
  </si>
  <si>
    <t>Del 21º en adelante</t>
  </si>
  <si>
    <t>como representante legal de dicha Entidad, DECLARO bajo mi responsabilidad que los</t>
  </si>
  <si>
    <t>datos que acontinuación se consignan corresponden a los costes previstos para la ejecución de este proyecto.</t>
  </si>
  <si>
    <r>
      <t>TOTAL SUBVENCIÓN</t>
    </r>
    <r>
      <rPr>
        <b/>
        <sz val="11"/>
        <rFont val="Calibri"/>
        <family val="2"/>
        <scheme val="minor"/>
      </rPr>
      <t xml:space="preserve">
</t>
    </r>
    <r>
      <rPr>
        <b/>
        <i/>
        <sz val="10"/>
        <rFont val="Calibri"/>
        <family val="2"/>
      </rPr>
      <t>(Total A  +  Total B + Total C)</t>
    </r>
  </si>
  <si>
    <r>
      <rPr>
        <sz val="11"/>
        <rFont val="Symbol"/>
        <family val="1"/>
        <charset val="2"/>
      </rPr>
      <t>·</t>
    </r>
    <r>
      <rPr>
        <sz val="11"/>
        <rFont val="Calibri"/>
        <family val="2"/>
        <scheme val="minor"/>
      </rPr>
      <t xml:space="preserve"> Indicar </t>
    </r>
    <r>
      <rPr>
        <sz val="11"/>
        <rFont val="Calibri"/>
        <family val="2"/>
      </rPr>
      <t xml:space="preserve">la </t>
    </r>
    <r>
      <rPr>
        <u/>
        <sz val="11"/>
        <rFont val="Calibri"/>
        <family val="2"/>
      </rPr>
      <t>categoría laboral</t>
    </r>
    <r>
      <rPr>
        <sz val="11"/>
        <rFont val="Calibri"/>
        <family val="2"/>
      </rPr>
      <t xml:space="preserve"> en la columna "C", seleccionando una de las opciones de la lista.</t>
    </r>
  </si>
  <si>
    <r>
      <rPr>
        <sz val="11"/>
        <rFont val="Symbol"/>
        <family val="1"/>
        <charset val="2"/>
      </rPr>
      <t>·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Código del procedimiento</t>
    </r>
    <r>
      <rPr>
        <sz val="11"/>
        <rFont val="Calibri"/>
        <family val="2"/>
        <scheme val="minor"/>
      </rPr>
      <t xml:space="preserve"> (Seleccionar la opción de la lista desplegable).
</t>
    </r>
    <r>
      <rPr>
        <sz val="11"/>
        <rFont val="Symbol"/>
        <family val="1"/>
        <charset val="2"/>
      </rPr>
      <t xml:space="preserve">· </t>
    </r>
    <r>
      <rPr>
        <u/>
        <sz val="11"/>
        <rFont val="Calibri"/>
        <family val="2"/>
        <scheme val="minor"/>
      </rPr>
      <t>Programa</t>
    </r>
    <r>
      <rPr>
        <sz val="11"/>
        <rFont val="Calibri"/>
        <family val="2"/>
        <scheme val="minor"/>
      </rPr>
      <t xml:space="preserve"> (Se cumplimenta automáticamente, una vez introducido el código del procedimiento).
</t>
    </r>
    <r>
      <rPr>
        <sz val="11"/>
        <rFont val="Symbol"/>
        <family val="1"/>
        <charset val="2"/>
      </rPr>
      <t xml:space="preserve">· </t>
    </r>
    <r>
      <rPr>
        <u/>
        <sz val="11"/>
        <rFont val="Calibri"/>
        <family val="2"/>
        <scheme val="minor"/>
      </rPr>
      <t>Nombre de la Entidad</t>
    </r>
    <r>
      <rPr>
        <sz val="11"/>
        <rFont val="Calibri"/>
        <family val="2"/>
        <scheme val="minor"/>
      </rPr>
      <t xml:space="preserve">, así como el </t>
    </r>
    <r>
      <rPr>
        <u/>
        <sz val="11"/>
        <rFont val="Calibri"/>
        <family val="2"/>
        <scheme val="minor"/>
      </rPr>
      <t>nombre</t>
    </r>
    <r>
      <rPr>
        <sz val="11"/>
        <rFont val="Calibri"/>
        <family val="2"/>
        <scheme val="minor"/>
      </rPr>
      <t xml:space="preserve"> y el </t>
    </r>
    <r>
      <rPr>
        <u/>
        <sz val="11"/>
        <rFont val="Calibri"/>
        <family val="2"/>
        <scheme val="minor"/>
      </rPr>
      <t xml:space="preserve">periodo de ejecución del proyecto </t>
    </r>
    <r>
      <rPr>
        <sz val="11"/>
        <rFont val="Calibri"/>
        <family val="2"/>
        <scheme val="minor"/>
      </rPr>
      <t xml:space="preserve">(Indicar en la primera casilla, fecha de inicio y en la segunda, la fecha fin).
</t>
    </r>
    <r>
      <rPr>
        <sz val="11"/>
        <rFont val="Symbol"/>
        <family val="1"/>
        <charset val="2"/>
      </rPr>
      <t xml:space="preserve">· </t>
    </r>
    <r>
      <rPr>
        <u/>
        <sz val="11"/>
        <rFont val="Calibri"/>
        <family val="2"/>
        <scheme val="minor"/>
      </rPr>
      <t>Datos relativos al expediente</t>
    </r>
    <r>
      <rPr>
        <sz val="11"/>
        <rFont val="Calibri"/>
        <family val="2"/>
        <scheme val="minor"/>
      </rPr>
      <t xml:space="preserve">: seleccionar uno de los códigos disponibles de la lista desplegable e introducir el número de expediente.
</t>
    </r>
    <r>
      <rPr>
        <sz val="11"/>
        <rFont val="Symbol"/>
        <family val="1"/>
        <charset val="2"/>
      </rPr>
      <t xml:space="preserve">· </t>
    </r>
    <r>
      <rPr>
        <u/>
        <sz val="11"/>
        <rFont val="Calibri"/>
        <family val="2"/>
        <scheme val="minor"/>
      </rPr>
      <t>Tipo de proyecto</t>
    </r>
    <r>
      <rPr>
        <sz val="11"/>
        <rFont val="Calibri"/>
        <family val="2"/>
        <scheme val="minor"/>
      </rPr>
      <t xml:space="preserve"> (seleccionar la opción que corresponda de la lista desplegable).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Fase del procedimiento</t>
    </r>
    <r>
      <rPr>
        <sz val="11"/>
        <rFont val="Calibri"/>
        <family val="2"/>
        <scheme val="minor"/>
      </rPr>
      <t xml:space="preserve"> (inicial, adaptado, seguimiento o justificación): seleccionar una de las opciones disponibles en la lista desplegable.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Declaración responsable:</t>
    </r>
    <r>
      <rPr>
        <sz val="11"/>
        <rFont val="Calibri"/>
        <family val="2"/>
        <scheme val="minor"/>
      </rPr>
      <t xml:space="preserve"> cumplimentar los datos del/de la representante de la Entidad (nombre, apellidos y NIF).</t>
    </r>
  </si>
  <si>
    <t>PERIODO DE IMPUTACIÓN</t>
  </si>
  <si>
    <r>
      <t xml:space="preserve">· </t>
    </r>
    <r>
      <rPr>
        <sz val="11"/>
        <rFont val="Calibri"/>
        <family val="2"/>
        <scheme val="minor"/>
      </rPr>
      <t xml:space="preserve">En el supuesto en que la Entidad opte por la </t>
    </r>
    <r>
      <rPr>
        <u/>
        <sz val="11"/>
        <rFont val="Calibri"/>
        <family val="2"/>
        <scheme val="minor"/>
      </rPr>
      <t>cofinanciación</t>
    </r>
    <r>
      <rPr>
        <sz val="11"/>
        <rFont val="Calibri"/>
        <family val="2"/>
        <scheme val="minor"/>
      </rPr>
      <t xml:space="preserve"> de los costes de personal directo, deberá indicarse el porcentaje correspondiente en la columna "AG". En caso contrario, dicha columna deberá ocultarse previamente a su presentación.</t>
    </r>
  </si>
  <si>
    <r>
      <rPr>
        <sz val="11"/>
        <rFont val="Symbol"/>
        <family val="1"/>
        <charset val="2"/>
      </rPr>
      <t xml:space="preserve">· </t>
    </r>
    <r>
      <rPr>
        <sz val="11"/>
        <rFont val="Calibri"/>
        <family val="2"/>
        <scheme val="minor"/>
      </rPr>
      <t xml:space="preserve">En primer lugar, se recogerán los </t>
    </r>
    <r>
      <rPr>
        <u/>
        <sz val="11"/>
        <rFont val="Calibri"/>
        <family val="2"/>
        <scheme val="minor"/>
      </rPr>
      <t>apellidos,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nombre,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NIF</t>
    </r>
    <r>
      <rPr>
        <sz val="11"/>
        <rFont val="Calibri"/>
        <family val="2"/>
        <scheme val="minor"/>
      </rPr>
      <t xml:space="preserve"> y </t>
    </r>
    <r>
      <rPr>
        <u/>
        <sz val="11"/>
        <rFont val="Calibri"/>
        <family val="2"/>
        <scheme val="minor"/>
      </rPr>
      <t>titulación</t>
    </r>
    <r>
      <rPr>
        <sz val="11"/>
        <rFont val="Calibri"/>
        <family val="2"/>
        <scheme val="minor"/>
      </rPr>
      <t xml:space="preserve"> del/de la colaborador/a técnico/a, así como la actividad formativa a impartir.</t>
    </r>
  </si>
  <si>
    <r>
      <rPr>
        <sz val="11"/>
        <rFont val="Symbol"/>
        <family val="1"/>
        <charset val="2"/>
      </rPr>
      <t>·</t>
    </r>
    <r>
      <rPr>
        <sz val="9.9"/>
        <rFont val="Calibri"/>
        <family val="2"/>
      </rPr>
      <t xml:space="preserve"> </t>
    </r>
    <r>
      <rPr>
        <sz val="11"/>
        <rFont val="Calibri"/>
        <family val="2"/>
      </rPr>
      <t xml:space="preserve">En las columnas de la "E" a la "K", se indicarán las </t>
    </r>
    <r>
      <rPr>
        <u/>
        <sz val="11"/>
        <rFont val="Calibri"/>
        <family val="2"/>
      </rPr>
      <t>horas mensuales</t>
    </r>
    <r>
      <rPr>
        <sz val="11"/>
        <rFont val="Calibri"/>
        <family val="2"/>
      </rPr>
      <t xml:space="preserve"> a impartir, el </t>
    </r>
    <r>
      <rPr>
        <u/>
        <sz val="11"/>
        <rFont val="Calibri"/>
        <family val="2"/>
      </rPr>
      <t xml:space="preserve">número de meses, </t>
    </r>
    <r>
      <rPr>
        <sz val="11"/>
        <rFont val="Calibri"/>
        <family val="2"/>
      </rPr>
      <t xml:space="preserve">el </t>
    </r>
    <r>
      <rPr>
        <u/>
        <sz val="11"/>
        <rFont val="Calibri"/>
        <family val="2"/>
      </rPr>
      <t>coste por hora</t>
    </r>
    <r>
      <rPr>
        <sz val="11"/>
        <rFont val="Calibri"/>
        <family val="2"/>
      </rPr>
      <t xml:space="preserve"> y el </t>
    </r>
    <r>
      <rPr>
        <u/>
        <sz val="11"/>
        <rFont val="Calibri"/>
        <family val="2"/>
      </rPr>
      <t>porcentaje imputado</t>
    </r>
    <r>
      <rPr>
        <sz val="11"/>
        <rFont val="Calibri"/>
        <family val="2"/>
      </rPr>
      <t xml:space="preserve"> a la subvención.</t>
    </r>
  </si>
  <si>
    <r>
      <rPr>
        <sz val="11"/>
        <rFont val="Symbol"/>
        <family val="1"/>
        <charset val="2"/>
      </rPr>
      <t xml:space="preserve">· </t>
    </r>
    <r>
      <rPr>
        <sz val="11"/>
        <rFont val="Calibri"/>
        <family val="2"/>
      </rPr>
      <t>En caso de que exista cofinanciación y no se impute el 100% de su coste a la Subvención, la columna "AG" se cumplimentará de forma automática. En el supuesto de que no exista cofinanciación se deberá ocultar dicha columna, previa conversión del Libro Excel a formato ".pdf".</t>
    </r>
  </si>
  <si>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En la columna "N, indicar si el periodo corresponde a </t>
    </r>
    <r>
      <rPr>
        <u/>
        <sz val="11"/>
        <rFont val="Calibri"/>
        <family val="2"/>
      </rPr>
      <t>"Nómina"</t>
    </r>
    <r>
      <rPr>
        <sz val="11"/>
        <rFont val="Calibri"/>
        <family val="2"/>
      </rPr>
      <t xml:space="preserve"> o a </t>
    </r>
    <r>
      <rPr>
        <u/>
        <sz val="11"/>
        <rFont val="Calibri"/>
        <family val="2"/>
      </rPr>
      <t>"IT"</t>
    </r>
    <r>
      <rPr>
        <sz val="11"/>
        <rFont val="Calibri"/>
        <family val="2"/>
      </rPr>
      <t xml:space="preserve"> (Incapacidad Temporal).</t>
    </r>
    <r>
      <rPr>
        <u/>
        <sz val="11"/>
        <rFont val="Calibri"/>
        <family val="2"/>
      </rPr>
      <t xml:space="preserve">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Introducir el </t>
    </r>
    <r>
      <rPr>
        <u/>
        <sz val="11"/>
        <rFont val="Calibri"/>
        <family val="2"/>
      </rPr>
      <t>periodo de imputación</t>
    </r>
    <r>
      <rPr>
        <sz val="11"/>
        <rFont val="Calibri"/>
        <family val="2"/>
      </rPr>
      <t xml:space="preserve"> en formato fecha. Si una persona trabajadora tiene diferentes periodos de imputación, deberá consignarse en filas separadas. En caso de que una</t>
    </r>
    <r>
      <rPr>
        <u/>
        <sz val="11"/>
        <rFont val="Calibri"/>
        <family val="2"/>
      </rPr>
      <t xml:space="preserve"> baja por Incapacidad Temporal</t>
    </r>
    <r>
      <rPr>
        <sz val="11"/>
        <rFont val="Calibri"/>
        <family val="2"/>
      </rPr>
      <t xml:space="preserve"> sea imputada a la subvención, se recogerá el periodo completo de la baja, incluyendo su fecha de inicio y fecha fin. El </t>
    </r>
    <r>
      <rPr>
        <u/>
        <sz val="11"/>
        <rFont val="Calibri"/>
        <family val="2"/>
      </rPr>
      <t>número de días</t>
    </r>
    <r>
      <rPr>
        <sz val="11"/>
        <rFont val="Calibri"/>
        <family val="2"/>
      </rPr>
      <t xml:space="preserve"> se calculará de forma automática. </t>
    </r>
  </si>
  <si>
    <r>
      <rPr>
        <sz val="11"/>
        <rFont val="Symbol"/>
        <family val="1"/>
        <charset val="2"/>
      </rPr>
      <t>·</t>
    </r>
    <r>
      <rPr>
        <sz val="8.8000000000000007"/>
        <rFont val="Calibri"/>
        <family val="2"/>
      </rPr>
      <t xml:space="preserve"> </t>
    </r>
    <r>
      <rPr>
        <sz val="11"/>
        <rFont val="Calibri"/>
        <family val="2"/>
      </rPr>
      <t xml:space="preserve">Se indicará el </t>
    </r>
    <r>
      <rPr>
        <u/>
        <sz val="11"/>
        <rFont val="Calibri"/>
        <family val="2"/>
      </rPr>
      <t>nombre</t>
    </r>
    <r>
      <rPr>
        <sz val="11"/>
        <rFont val="Calibri"/>
        <family val="2"/>
      </rPr>
      <t xml:space="preserve"> de la acción formativa, el ámbito al que pertenece, la edición y el </t>
    </r>
    <r>
      <rPr>
        <u/>
        <sz val="11"/>
        <rFont val="Calibri"/>
        <family val="2"/>
      </rPr>
      <t>periodo de realización.</t>
    </r>
  </si>
  <si>
    <r>
      <t xml:space="preserve">1. El presente Libro Excel contiene el </t>
    </r>
    <r>
      <rPr>
        <b/>
        <sz val="11"/>
        <color theme="3" tint="0.39997558519241921"/>
        <rFont val="Calibri"/>
        <family val="2"/>
      </rPr>
      <t>DESGLOSE DE COSTES DEL PROYECTO</t>
    </r>
    <r>
      <rPr>
        <sz val="11"/>
        <color theme="3" tint="0.39997558519241921"/>
        <rFont val="Calibri"/>
        <family val="2"/>
      </rPr>
      <t xml:space="preserve"> </t>
    </r>
    <r>
      <rPr>
        <sz val="11"/>
        <rFont val="Calibri"/>
        <family val="2"/>
      </rPr>
      <t>y está conformado por las siguientes pestañas:</t>
    </r>
  </si>
  <si>
    <r>
      <t xml:space="preserve">3. Para cumplimentar los costes del </t>
    </r>
    <r>
      <rPr>
        <b/>
        <sz val="11"/>
        <color theme="6" tint="-0.249977111117893"/>
        <rFont val="Calibri"/>
        <family val="2"/>
      </rPr>
      <t>PERSONAL DIRECTO</t>
    </r>
    <r>
      <rPr>
        <sz val="11"/>
        <rFont val="Calibri"/>
        <family val="2"/>
      </rPr>
      <t>, seleccionar la pestaña correspondiente y en la hoja:</t>
    </r>
  </si>
  <si>
    <r>
      <t xml:space="preserve">4. Cuando el proyecto cuente con </t>
    </r>
    <r>
      <rPr>
        <b/>
        <sz val="11"/>
        <color theme="9" tint="-0.249977111117893"/>
        <rFont val="Calibri"/>
        <family val="2"/>
        <scheme val="minor"/>
      </rPr>
      <t>COLABORACIONES TÉCNICAS</t>
    </r>
    <r>
      <rPr>
        <b/>
        <sz val="11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se seleccionará la pestaña correspondiente a esta categoría y en la hoja:</t>
    </r>
  </si>
  <si>
    <r>
      <t xml:space="preserve">5. En los casos en los que se considere como coste directo el personal docente que realice la acción formativa mediante subcontratación, siempre y cuando se haga constar en el contrato y posteriormente en la factura de justificación el desglose del importe correspondiente a las horas trabajadas del profesional formador en la operación subvencionable de forma diferenciada del resto de gastos, se cumplimentará la pestaña </t>
    </r>
    <r>
      <rPr>
        <b/>
        <sz val="11"/>
        <color theme="7"/>
        <rFont val="Calibri"/>
        <family val="2"/>
        <scheme val="minor"/>
      </rPr>
      <t>SUBCONTRATACIONES.</t>
    </r>
  </si>
  <si>
    <r>
      <t xml:space="preserve">6. Para cumplimentar las </t>
    </r>
    <r>
      <rPr>
        <b/>
        <sz val="11"/>
        <color theme="8"/>
        <rFont val="Calibri"/>
        <family val="2"/>
        <scheme val="minor"/>
      </rPr>
      <t>BECAS DE LAS PERSONAS PARTICIPANTES</t>
    </r>
    <r>
      <rPr>
        <sz val="11"/>
        <rFont val="Calibri"/>
        <family val="2"/>
        <scheme val="minor"/>
      </rPr>
      <t>, se seleccionará la pestaña correspondiente y en la hoja:</t>
    </r>
  </si>
  <si>
    <r>
      <t xml:space="preserve">7. </t>
    </r>
    <r>
      <rPr>
        <b/>
        <sz val="11"/>
        <color theme="9" tint="-0.499984740745262"/>
        <rFont val="Calibri"/>
        <family val="2"/>
        <scheme val="minor"/>
      </rPr>
      <t>Este documento se deberá presentar en formato ".xlsx" y en formato ".pdf" firmado electrónicamente por el/la representante de la Entidad.</t>
    </r>
    <r>
      <rPr>
        <sz val="11"/>
        <rFont val="Calibri"/>
        <family val="2"/>
        <scheme val="minor"/>
      </rPr>
      <t xml:space="preserve"> Para su conversión en ".pdf" una vez cumplimentada la totalidad de las pestañas precisas para el cálculo del coste por tipología de proyecto:</t>
    </r>
  </si>
  <si>
    <t>En el supuesto de que se supere la cuantía máxima a solicitar la celda donde se recoge el importe del total de la subvención se sombreará de color rojo.</t>
  </si>
  <si>
    <r>
      <rPr>
        <b/>
        <sz val="11"/>
        <rFont val="Wingdings"/>
        <charset val="2"/>
      </rPr>
      <t>«</t>
    </r>
    <r>
      <rPr>
        <b/>
        <sz val="11"/>
        <rFont val="Calibri"/>
        <family val="2"/>
        <scheme val="minor"/>
      </rPr>
      <t>CUANTÍA MÁXIMA A SOLICITAR EN FUNCIÓN DE LA TIPOLOGÍA Y LA DURACIÓN DEL PROYECTO SEGÚN CONVOCATORIA</t>
    </r>
  </si>
  <si>
    <t>A) COSTES DE PERSONAL DIRECTO</t>
  </si>
  <si>
    <t>C) OTROS COSTES DEL PROYECTO</t>
  </si>
  <si>
    <t>IMPORTE SUBVENCIÓN COSTES PERSONAL DIRECTO</t>
  </si>
  <si>
    <t>COFINANCIACIÓN DE LA ENTIDAD COSTES PERSONAL DIRECTO</t>
  </si>
  <si>
    <t xml:space="preserve">(*) Otros costes del proyecto (C) supondrán un tipo fijo, sobre los costes de personal directo subvencionados (Columna I de Costes de personal directo) en función de la tipología de proyecto.
</t>
  </si>
  <si>
    <r>
      <t xml:space="preserve">2. La pestaña </t>
    </r>
    <r>
      <rPr>
        <b/>
        <sz val="11"/>
        <color theme="3" tint="0.39997558519241921"/>
        <rFont val="Calibri"/>
        <family val="2"/>
      </rPr>
      <t>DESGLOSE DE COSTES</t>
    </r>
    <r>
      <rPr>
        <sz val="11"/>
        <rFont val="Calibri"/>
        <family val="2"/>
      </rPr>
      <t xml:space="preserve"> recoge el detalle de todos los costes del Proyecto (A. COSTES DE PERSONAL DIRECTO, B. BECAS DE ASISTENCIA DE LAS PERSONAS PARTICIPANTES Y C. OTROS COSTES DEL PROYECTO). Se deberá cumplimentar:</t>
    </r>
  </si>
  <si>
    <r>
      <t>Los datos correspondientes a</t>
    </r>
    <r>
      <rPr>
        <b/>
        <sz val="11"/>
        <rFont val="Calibri"/>
        <family val="2"/>
      </rPr>
      <t xml:space="preserve"> A) COSTES DE PERSONAL DIRECTO</t>
    </r>
    <r>
      <rPr>
        <sz val="11"/>
        <rFont val="Calibri"/>
        <family val="2"/>
      </rPr>
      <t xml:space="preserve"> y </t>
    </r>
    <r>
      <rPr>
        <b/>
        <sz val="11"/>
        <rFont val="Calibri"/>
        <family val="2"/>
      </rPr>
      <t>B) BECAS DE ASISTENCIA DE LAS PERSONAS PARTICIPANTES</t>
    </r>
    <r>
      <rPr>
        <sz val="11"/>
        <rFont val="Calibri"/>
        <family val="2"/>
      </rPr>
      <t xml:space="preserve">, se cumplimentan de forma automática cuando se rellenen el resto de pestañas. 
En relación a </t>
    </r>
    <r>
      <rPr>
        <b/>
        <sz val="11"/>
        <rFont val="Calibri"/>
        <family val="2"/>
      </rPr>
      <t>"OTROS COSTES DEL PROYECTO" (C),</t>
    </r>
    <r>
      <rPr>
        <sz val="11"/>
        <rFont val="Calibri"/>
        <family val="2"/>
      </rPr>
      <t xml:space="preserve"> la cuantía se calcula automáticamente una vez están reflejados los Costes de Personal Directo y se ha establecido, según convocatoria, una limitación dependiendo del tipo de proyecto:</t>
    </r>
  </si>
  <si>
    <r>
      <rPr>
        <sz val="11"/>
        <rFont val="Symbol"/>
        <family val="1"/>
        <charset val="2"/>
      </rPr>
      <t>·</t>
    </r>
    <r>
      <rPr>
        <sz val="9.9"/>
        <rFont val="Calibri"/>
        <family val="2"/>
      </rPr>
      <t xml:space="preserve"> </t>
    </r>
    <r>
      <rPr>
        <sz val="11"/>
        <rFont val="Calibri"/>
        <family val="2"/>
      </rPr>
      <t xml:space="preserve">Se recogerá el </t>
    </r>
    <r>
      <rPr>
        <u/>
        <sz val="11"/>
        <rFont val="Calibri"/>
        <family val="2"/>
      </rPr>
      <t>número de personas participantes</t>
    </r>
    <r>
      <rPr>
        <sz val="11"/>
        <rFont val="Calibri"/>
        <family val="2"/>
      </rPr>
      <t xml:space="preserve"> que realizarán dicha acción formativa, el </t>
    </r>
    <r>
      <rPr>
        <u/>
        <sz val="11"/>
        <rFont val="Calibri"/>
        <family val="2"/>
      </rPr>
      <t>total de horas y las que se impartirán al día.</t>
    </r>
    <r>
      <rPr>
        <sz val="11"/>
        <rFont val="Calibri"/>
        <family val="2"/>
      </rPr>
      <t xml:space="preserve"> Las columnas de la "H" a la "J", se cumplimentarán de forma automática una vez introducidos los datos anteriores.</t>
    </r>
  </si>
  <si>
    <r>
      <rPr>
        <sz val="11"/>
        <rFont val="Symbol"/>
        <family val="1"/>
        <charset val="2"/>
      </rPr>
      <t>·</t>
    </r>
    <r>
      <rPr>
        <sz val="9.9"/>
        <rFont val="Calibri"/>
        <family val="2"/>
      </rPr>
      <t xml:space="preserve"> </t>
    </r>
    <r>
      <rPr>
        <sz val="11"/>
        <rFont val="Calibri"/>
        <family val="2"/>
      </rPr>
      <t xml:space="preserve">Se podrá aplicar un </t>
    </r>
    <r>
      <rPr>
        <u/>
        <sz val="11"/>
        <rFont val="Calibri"/>
        <family val="2"/>
      </rPr>
      <t>porcentaje corrector</t>
    </r>
    <r>
      <rPr>
        <sz val="11"/>
        <rFont val="Calibri"/>
        <family val="2"/>
      </rPr>
      <t xml:space="preserve"> a las becas de asistencia, si la Entidad prevé la reducción del coste total ante inasistencia de personas participantes a sesiones presenciales. En caso contrario, se indicará el 100%. El total imputado a la subvención se recogerá automáticamente.</t>
    </r>
  </si>
  <si>
    <r>
      <rPr>
        <sz val="11"/>
        <rFont val="Symbol"/>
        <family val="1"/>
        <charset val="2"/>
      </rPr>
      <t xml:space="preserve">· </t>
    </r>
    <r>
      <rPr>
        <sz val="11"/>
        <rFont val="Calibri"/>
        <family val="2"/>
        <scheme val="minor"/>
      </rPr>
      <t>Recoger</t>
    </r>
    <r>
      <rPr>
        <sz val="11"/>
        <rFont val="Symbol"/>
        <family val="1"/>
        <charset val="2"/>
      </rPr>
      <t xml:space="preserve"> </t>
    </r>
    <r>
      <rPr>
        <u/>
        <sz val="11"/>
        <rFont val="Calibri"/>
        <family val="2"/>
      </rPr>
      <t>apellidos y nombre y</t>
    </r>
    <r>
      <rPr>
        <sz val="11"/>
        <rFont val="Calibri"/>
        <family val="2"/>
      </rPr>
      <t xml:space="preserve"> </t>
    </r>
    <r>
      <rPr>
        <u/>
        <sz val="11"/>
        <rFont val="Calibri"/>
        <family val="2"/>
      </rPr>
      <t>NIF</t>
    </r>
    <r>
      <rPr>
        <sz val="11"/>
        <rFont val="Calibri"/>
        <family val="2"/>
      </rPr>
      <t xml:space="preserve"> de la persona trabajadora en las columnas "A" y "B".</t>
    </r>
  </si>
  <si>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En la columna "S" deberá indicarse el </t>
    </r>
    <r>
      <rPr>
        <u/>
        <sz val="11"/>
        <rFont val="Calibri"/>
        <family val="2"/>
      </rPr>
      <t xml:space="preserve">porcentaje de imputación correspondiente al tiempo efectivo dedicado por la persona trabajadora al proyecto, </t>
    </r>
    <r>
      <rPr>
        <sz val="11"/>
        <rFont val="Calibri"/>
        <family val="2"/>
      </rPr>
      <t xml:space="preserve">y en la columna "U", el </t>
    </r>
    <r>
      <rPr>
        <u/>
        <sz val="11"/>
        <rFont val="Calibri"/>
        <family val="2"/>
      </rPr>
      <t>porcentaje</t>
    </r>
    <r>
      <rPr>
        <sz val="11"/>
        <rFont val="Calibri"/>
        <family val="2"/>
      </rPr>
      <t xml:space="preserve"> de dicha cuantía que la Entidad decide </t>
    </r>
    <r>
      <rPr>
        <u/>
        <sz val="11"/>
        <rFont val="Calibri"/>
        <family val="2"/>
      </rPr>
      <t>imputar a la subvención.</t>
    </r>
  </si>
  <si>
    <r>
      <t xml:space="preserve">· </t>
    </r>
    <r>
      <rPr>
        <sz val="11"/>
        <rFont val="Calibri"/>
        <family val="2"/>
        <scheme val="minor"/>
      </rPr>
      <t xml:space="preserve">Cuando se trate de una baja por </t>
    </r>
    <r>
      <rPr>
        <u/>
        <sz val="11"/>
        <rFont val="Calibri"/>
        <family val="2"/>
        <scheme val="minor"/>
      </rPr>
      <t>incapacidad temporal</t>
    </r>
    <r>
      <rPr>
        <sz val="11"/>
        <rFont val="Calibri"/>
        <family val="2"/>
        <scheme val="minor"/>
      </rPr>
      <t xml:space="preserve"> y se haya introducido dicho concepto en la columna correspondiente, las columnas de la "W" a la "AD", se cumplimentarán de forma automática. Aquellas Entidades que se acojan a Convenios que condicionen la cobertura del 25% a cargo de la Entidad deberá consignarlo, desglosándolo en filas diferenciadas según la cobertura correspondiente a cada periodo de imputación. En caso de que no se contemplen bajas por incapacidad temporal, dicha columnas deberá ocultarse con carácter previo a su presentación.</t>
    </r>
  </si>
  <si>
    <t>ÁREA/ÁMBITO</t>
  </si>
  <si>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Indicar </t>
    </r>
    <r>
      <rPr>
        <u/>
        <sz val="11"/>
        <rFont val="Calibri"/>
        <family val="2"/>
      </rPr>
      <t>grupo profesional</t>
    </r>
    <r>
      <rPr>
        <sz val="11"/>
        <rFont val="Calibri"/>
        <family val="2"/>
      </rPr>
      <t xml:space="preserve"> según convenio aplicado</t>
    </r>
    <r>
      <rPr>
        <u/>
        <sz val="11"/>
        <rFont val="Calibri"/>
        <family val="2"/>
      </rPr>
      <t>,</t>
    </r>
    <r>
      <rPr>
        <sz val="11"/>
        <rFont val="Calibri"/>
        <family val="2"/>
      </rPr>
      <t xml:space="preserve"> la </t>
    </r>
    <r>
      <rPr>
        <u/>
        <sz val="11"/>
        <rFont val="Calibri"/>
        <family val="2"/>
      </rPr>
      <t>jornada laboral</t>
    </r>
    <r>
      <rPr>
        <sz val="11"/>
        <rFont val="Calibri"/>
        <family val="2"/>
      </rPr>
      <t xml:space="preserve"> (número de horas semanales y porcentaje) que consta en su contrato, </t>
    </r>
    <r>
      <rPr>
        <u/>
        <sz val="11"/>
        <rFont val="Calibri"/>
        <family val="2"/>
      </rPr>
      <t>salario base,</t>
    </r>
    <r>
      <rPr>
        <sz val="11"/>
        <rFont val="Calibri"/>
        <family val="2"/>
      </rPr>
      <t xml:space="preserve"> importe prorrateado de las </t>
    </r>
    <r>
      <rPr>
        <u/>
        <sz val="11"/>
        <rFont val="Calibri"/>
        <family val="2"/>
      </rPr>
      <t>pagas extras</t>
    </r>
    <r>
      <rPr>
        <sz val="11"/>
        <rFont val="Calibri"/>
        <family val="2"/>
      </rPr>
      <t xml:space="preserve"> según convenio aplicado y </t>
    </r>
    <r>
      <rPr>
        <u/>
        <sz val="11"/>
        <rFont val="Calibri"/>
        <family val="2"/>
      </rPr>
      <t>complemento salarial elegible</t>
    </r>
    <r>
      <rPr>
        <sz val="11"/>
        <rFont val="Calibri"/>
        <family val="2"/>
      </rPr>
      <t xml:space="preserve"> y cuota mensual de </t>
    </r>
    <r>
      <rPr>
        <u/>
        <sz val="11"/>
        <rFont val="Calibri"/>
        <family val="2"/>
      </rPr>
      <t>Seguridad Social,</t>
    </r>
    <r>
      <rPr>
        <sz val="11"/>
        <rFont val="Calibri"/>
        <family val="2"/>
      </rPr>
      <t xml:space="preserve"> correspondiente a la persona trabajadora. El cálculo correspondiente al sueldo bruto mensual (columna "K") se realiza de forma automática. </t>
    </r>
  </si>
  <si>
    <t>DESGLOSE DE COSTES 2026</t>
  </si>
  <si>
    <t>OCULTAD PARA SU 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</si>
</sst>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\ &quot;€&quot;"/>
    <numFmt numFmtId="165" formatCode="[$-C0A]General"/>
    <numFmt numFmtId="166" formatCode="#,##0.00&quot; &quot;[$€-C0A];[Red]&quot;-&quot;#,##0.00&quot; &quot;[$€-C0A]"/>
    <numFmt numFmtId="167" formatCode="&quot;Del &quot;dd/mm/yyyy"/>
    <numFmt numFmtId="168" formatCode="&quot;hasta &quot;dd/mm/yyyy"/>
    <numFmt numFmtId="169" formatCode="#,##0\ &quot;€&quot;"/>
    <numFmt numFmtId="170" formatCode="0\ &quot;h&quot;"/>
    <numFmt numFmtId="171" formatCode="0.00\ &quot;h&quot;"/>
  </numFmts>
  <fonts count="7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Arial"/>
      <family val="2"/>
      <charset val="1"/>
    </font>
    <font>
      <i/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Symbol"/>
      <family val="1"/>
      <charset val="2"/>
    </font>
    <font>
      <u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b/>
      <sz val="9.5"/>
      <color rgb="FF808080"/>
      <name val="Candara"/>
      <family val="2"/>
      <charset val="1"/>
    </font>
    <font>
      <i/>
      <sz val="9"/>
      <color rgb="FF808080"/>
      <name val="Candara"/>
      <family val="2"/>
      <charset val="1"/>
    </font>
    <font>
      <sz val="10"/>
      <color rgb="FFFF0000"/>
      <name val="Arial"/>
      <family val="2"/>
      <charset val="1"/>
    </font>
    <font>
      <sz val="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33CC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u/>
      <sz val="12.5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.9"/>
      <name val="Calibri"/>
      <family val="2"/>
    </font>
    <font>
      <sz val="12"/>
      <name val="Calibri"/>
      <family val="2"/>
      <scheme val="minor"/>
    </font>
    <font>
      <sz val="12"/>
      <name val="Symbol"/>
      <family val="1"/>
      <charset val="2"/>
    </font>
    <font>
      <sz val="10.8"/>
      <name val="Calibri"/>
      <family val="2"/>
    </font>
    <font>
      <u/>
      <sz val="11"/>
      <name val="Calibri"/>
      <family val="2"/>
      <scheme val="minor"/>
    </font>
    <font>
      <sz val="8.8000000000000007"/>
      <name val="Calibri"/>
      <family val="2"/>
    </font>
    <font>
      <b/>
      <sz val="12"/>
      <color rgb="FF3333FF"/>
      <name val="Calibri"/>
      <family val="2"/>
      <scheme val="minor"/>
    </font>
    <font>
      <sz val="10"/>
      <color rgb="FF3333FF"/>
      <name val="Calibri"/>
      <family val="2"/>
      <scheme val="minor"/>
    </font>
    <font>
      <sz val="10"/>
      <name val="Symbol"/>
      <family val="1"/>
      <charset val="2"/>
    </font>
    <font>
      <sz val="12"/>
      <color theme="1"/>
      <name val="Calibri"/>
      <family val="2"/>
      <scheme val="minor"/>
    </font>
    <font>
      <i/>
      <sz val="10"/>
      <color theme="8" tint="-0.499984740745262"/>
      <name val="Calibri"/>
      <family val="2"/>
      <scheme val="minor"/>
    </font>
    <font>
      <b/>
      <sz val="11"/>
      <color indexed="81"/>
      <name val="Calibri"/>
      <family val="2"/>
      <scheme val="minor"/>
    </font>
    <font>
      <b/>
      <sz val="14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4"/>
      <name val="Arial"/>
      <family val="2"/>
    </font>
    <font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0"/>
      <name val="Calibri"/>
      <family val="2"/>
    </font>
    <font>
      <b/>
      <sz val="14"/>
      <name val="Calibri"/>
      <family val="2"/>
    </font>
    <font>
      <b/>
      <sz val="9"/>
      <color indexed="81"/>
      <name val="Tahoma"/>
      <family val="2"/>
    </font>
    <font>
      <b/>
      <sz val="11"/>
      <color theme="3" tint="0.39997558519241921"/>
      <name val="Calibri"/>
      <family val="2"/>
    </font>
    <font>
      <sz val="11"/>
      <color theme="3" tint="0.39997558519241921"/>
      <name val="Calibri"/>
      <family val="2"/>
    </font>
    <font>
      <b/>
      <sz val="11"/>
      <color theme="6" tint="-0.249977111117893"/>
      <name val="Calibri"/>
      <family val="2"/>
    </font>
    <font>
      <b/>
      <sz val="11"/>
      <color theme="8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11"/>
      <name val="Wingdings"/>
      <charset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FFFFCC"/>
      </patternFill>
    </fill>
    <fill>
      <patternFill patternType="solid">
        <fgColor rgb="FFECF2F8"/>
        <bgColor indexed="64"/>
      </patternFill>
    </fill>
    <fill>
      <patternFill patternType="solid">
        <fgColor rgb="FFF3F7F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12" fillId="0" borderId="0"/>
    <xf numFmtId="165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2" fillId="0" borderId="0"/>
    <xf numFmtId="0" fontId="11" fillId="0" borderId="0"/>
    <xf numFmtId="0" fontId="15" fillId="0" borderId="0"/>
    <xf numFmtId="166" fontId="15" fillId="0" borderId="0"/>
  </cellStyleXfs>
  <cellXfs count="36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Protection="1">
      <protection locked="0"/>
    </xf>
    <xf numFmtId="0" fontId="0" fillId="0" borderId="0" xfId="0" applyProtection="1"/>
    <xf numFmtId="0" fontId="5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0" fillId="2" borderId="0" xfId="0" applyFill="1" applyProtection="1"/>
    <xf numFmtId="0" fontId="22" fillId="0" borderId="0" xfId="0" applyFont="1" applyBorder="1" applyAlignment="1" applyProtection="1">
      <alignment horizontal="center" vertical="center" wrapText="1"/>
      <protection locked="0"/>
    </xf>
    <xf numFmtId="0" fontId="23" fillId="2" borderId="1" xfId="6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4" xfId="0" applyFill="1" applyBorder="1"/>
    <xf numFmtId="0" fontId="16" fillId="0" borderId="0" xfId="0" applyFont="1" applyBorder="1" applyAlignment="1" applyProtection="1">
      <alignment vertical="center" wrapText="1"/>
      <protection locked="0"/>
    </xf>
    <xf numFmtId="0" fontId="2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4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9" fillId="0" borderId="0" xfId="0" applyFont="1" applyFill="1" applyBorder="1" applyProtection="1"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>
      <alignment horizontal="justify" vertical="top" wrapText="1"/>
    </xf>
    <xf numFmtId="0" fontId="35" fillId="4" borderId="16" xfId="0" applyFont="1" applyFill="1" applyBorder="1" applyAlignment="1" applyProtection="1">
      <alignment horizontal="center" vertical="center" wrapText="1"/>
    </xf>
    <xf numFmtId="0" fontId="35" fillId="4" borderId="17" xfId="0" applyFont="1" applyFill="1" applyBorder="1" applyAlignment="1" applyProtection="1">
      <alignment horizontal="center" vertical="center" wrapText="1"/>
    </xf>
    <xf numFmtId="10" fontId="34" fillId="0" borderId="1" xfId="0" applyNumberFormat="1" applyFont="1" applyBorder="1" applyAlignment="1" applyProtection="1">
      <alignment horizontal="center" vertical="center" wrapText="1"/>
      <protection locked="0"/>
    </xf>
    <xf numFmtId="164" fontId="34" fillId="0" borderId="1" xfId="0" applyNumberFormat="1" applyFont="1" applyBorder="1" applyAlignment="1" applyProtection="1">
      <alignment horizontal="center" vertical="center" wrapText="1"/>
      <protection locked="0"/>
    </xf>
    <xf numFmtId="10" fontId="3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8" fillId="7" borderId="1" xfId="0" applyNumberFormat="1" applyFont="1" applyFill="1" applyBorder="1" applyAlignment="1" applyProtection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4" fontId="3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 shrinkToFit="1"/>
      <protection locked="0"/>
    </xf>
    <xf numFmtId="0" fontId="34" fillId="3" borderId="15" xfId="0" applyFont="1" applyFill="1" applyBorder="1" applyAlignment="1" applyProtection="1">
      <alignment horizontal="center" vertical="center" wrapText="1"/>
      <protection locked="0"/>
    </xf>
    <xf numFmtId="164" fontId="54" fillId="5" borderId="1" xfId="0" applyNumberFormat="1" applyFont="1" applyFill="1" applyBorder="1" applyAlignment="1" applyProtection="1">
      <alignment horizontal="center" vertical="center" wrapText="1"/>
    </xf>
    <xf numFmtId="164" fontId="48" fillId="7" borderId="5" xfId="0" applyNumberFormat="1" applyFont="1" applyFill="1" applyBorder="1" applyAlignment="1" applyProtection="1">
      <alignment horizontal="center" vertical="center" wrapText="1"/>
    </xf>
    <xf numFmtId="10" fontId="34" fillId="0" borderId="38" xfId="0" applyNumberFormat="1" applyFont="1" applyBorder="1" applyAlignment="1" applyProtection="1">
      <alignment horizontal="center" vertical="center" wrapText="1"/>
      <protection locked="0"/>
    </xf>
    <xf numFmtId="164" fontId="34" fillId="0" borderId="38" xfId="0" applyNumberFormat="1" applyFont="1" applyBorder="1" applyAlignment="1" applyProtection="1">
      <alignment horizontal="center" vertical="center" wrapText="1"/>
      <protection locked="0"/>
    </xf>
    <xf numFmtId="10" fontId="34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Protection="1">
      <protection locked="0"/>
    </xf>
    <xf numFmtId="0" fontId="34" fillId="3" borderId="9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vertical="center"/>
    </xf>
    <xf numFmtId="0" fontId="31" fillId="0" borderId="21" xfId="0" applyFont="1" applyBorder="1" applyAlignment="1" applyProtection="1">
      <alignment vertical="center" wrapText="1"/>
    </xf>
    <xf numFmtId="0" fontId="23" fillId="2" borderId="1" xfId="6" applyFont="1" applyFill="1" applyBorder="1" applyAlignment="1" applyProtection="1">
      <alignment horizontal="center" vertical="center"/>
    </xf>
    <xf numFmtId="4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4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34" fillId="3" borderId="26" xfId="0" applyFont="1" applyFill="1" applyBorder="1" applyAlignment="1" applyProtection="1">
      <alignment horizontal="center" vertical="center" wrapText="1"/>
      <protection locked="0"/>
    </xf>
    <xf numFmtId="0" fontId="34" fillId="3" borderId="38" xfId="0" applyFont="1" applyFill="1" applyBorder="1" applyAlignment="1" applyProtection="1">
      <alignment horizontal="center" vertical="center" wrapText="1"/>
      <protection locked="0"/>
    </xf>
    <xf numFmtId="0" fontId="34" fillId="0" borderId="38" xfId="0" applyFont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>
      <alignment horizontal="justify" vertical="top" wrapText="1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167" fontId="18" fillId="0" borderId="1" xfId="0" applyNumberFormat="1" applyFont="1" applyBorder="1" applyAlignment="1" applyProtection="1">
      <alignment horizontal="center" vertical="center"/>
      <protection locked="0"/>
    </xf>
    <xf numFmtId="168" fontId="18" fillId="0" borderId="4" xfId="0" applyNumberFormat="1" applyFont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vertical="center" wrapText="1"/>
    </xf>
    <xf numFmtId="170" fontId="34" fillId="3" borderId="3" xfId="0" applyNumberFormat="1" applyFont="1" applyFill="1" applyBorder="1" applyAlignment="1" applyProtection="1">
      <alignment horizontal="center" vertical="center" wrapText="1"/>
      <protection locked="0"/>
    </xf>
    <xf numFmtId="170" fontId="34" fillId="3" borderId="27" xfId="0" applyNumberFormat="1" applyFont="1" applyFill="1" applyBorder="1" applyAlignment="1" applyProtection="1">
      <alignment horizontal="center" vertical="center" wrapText="1"/>
      <protection locked="0"/>
    </xf>
    <xf numFmtId="170" fontId="34" fillId="3" borderId="1" xfId="0" applyNumberFormat="1" applyFont="1" applyFill="1" applyBorder="1" applyAlignment="1" applyProtection="1">
      <alignment horizontal="center" vertical="center" wrapText="1"/>
      <protection locked="0"/>
    </xf>
    <xf numFmtId="170" fontId="34" fillId="3" borderId="38" xfId="0" applyNumberFormat="1" applyFont="1" applyFill="1" applyBorder="1" applyAlignment="1" applyProtection="1">
      <alignment horizontal="center" vertical="center" wrapText="1"/>
      <protection locked="0"/>
    </xf>
    <xf numFmtId="4" fontId="34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7" xfId="0" applyFont="1" applyFill="1" applyBorder="1" applyAlignment="1" applyProtection="1">
      <alignment horizontal="center" vertical="center" wrapText="1"/>
      <protection locked="0"/>
    </xf>
    <xf numFmtId="0" fontId="24" fillId="9" borderId="5" xfId="6" applyFont="1" applyFill="1" applyBorder="1" applyAlignment="1" applyProtection="1">
      <alignment horizontal="center" vertical="center" wrapText="1"/>
    </xf>
    <xf numFmtId="0" fontId="24" fillId="8" borderId="1" xfId="6" applyFont="1" applyFill="1" applyBorder="1" applyAlignment="1" applyProtection="1">
      <alignment horizontal="center" vertical="center"/>
    </xf>
    <xf numFmtId="0" fontId="24" fillId="8" borderId="4" xfId="6" applyFont="1" applyFill="1" applyBorder="1" applyAlignment="1" applyProtection="1">
      <alignment horizontal="center" vertical="center"/>
    </xf>
    <xf numFmtId="0" fontId="24" fillId="8" borderId="7" xfId="6" applyFont="1" applyFill="1" applyBorder="1" applyAlignment="1" applyProtection="1">
      <alignment horizontal="center" vertical="center"/>
    </xf>
    <xf numFmtId="0" fontId="24" fillId="9" borderId="3" xfId="6" applyFont="1" applyFill="1" applyBorder="1" applyAlignment="1" applyProtection="1">
      <alignment horizontal="center" vertical="center" wrapText="1"/>
    </xf>
    <xf numFmtId="164" fontId="48" fillId="5" borderId="16" xfId="0" applyNumberFormat="1" applyFont="1" applyFill="1" applyBorder="1" applyAlignment="1" applyProtection="1">
      <alignment horizontal="center" vertical="center" wrapText="1"/>
    </xf>
    <xf numFmtId="0" fontId="35" fillId="13" borderId="1" xfId="0" applyFont="1" applyFill="1" applyBorder="1" applyAlignment="1" applyProtection="1">
      <alignment horizontal="center" vertical="center" wrapText="1"/>
    </xf>
    <xf numFmtId="0" fontId="35" fillId="13" borderId="1" xfId="0" applyNumberFormat="1" applyFont="1" applyFill="1" applyBorder="1" applyAlignment="1" applyProtection="1">
      <alignment horizontal="center" vertical="center" wrapText="1"/>
    </xf>
    <xf numFmtId="0" fontId="35" fillId="13" borderId="9" xfId="0" applyFont="1" applyFill="1" applyBorder="1" applyAlignment="1" applyProtection="1">
      <alignment horizontal="center" vertical="center" wrapText="1"/>
    </xf>
    <xf numFmtId="14" fontId="35" fillId="13" borderId="1" xfId="0" applyNumberFormat="1" applyFont="1" applyFill="1" applyBorder="1" applyAlignment="1" applyProtection="1">
      <alignment horizontal="center" vertical="center" wrapText="1"/>
    </xf>
    <xf numFmtId="0" fontId="35" fillId="13" borderId="16" xfId="0" applyFont="1" applyFill="1" applyBorder="1" applyAlignment="1" applyProtection="1">
      <alignment horizontal="center" vertical="center" wrapText="1"/>
    </xf>
    <xf numFmtId="0" fontId="48" fillId="9" borderId="1" xfId="0" applyFont="1" applyFill="1" applyBorder="1" applyAlignment="1" applyProtection="1">
      <alignment horizontal="center" vertical="center" wrapText="1"/>
    </xf>
    <xf numFmtId="0" fontId="27" fillId="13" borderId="1" xfId="0" applyFont="1" applyFill="1" applyBorder="1" applyAlignment="1" applyProtection="1">
      <alignment horizontal="center" vertical="center" wrapText="1"/>
    </xf>
    <xf numFmtId="4" fontId="48" fillId="8" borderId="1" xfId="0" applyNumberFormat="1" applyFont="1" applyFill="1" applyBorder="1" applyAlignment="1" applyProtection="1">
      <alignment horizontal="center" vertical="center" wrapText="1" shrinkToFit="1"/>
    </xf>
    <xf numFmtId="0" fontId="27" fillId="13" borderId="5" xfId="0" applyFont="1" applyFill="1" applyBorder="1" applyAlignment="1" applyProtection="1">
      <alignment horizontal="center" vertical="center" wrapText="1"/>
    </xf>
    <xf numFmtId="0" fontId="27" fillId="13" borderId="41" xfId="0" applyFont="1" applyFill="1" applyBorder="1" applyAlignment="1" applyProtection="1">
      <alignment horizontal="center" vertical="center" wrapText="1"/>
    </xf>
    <xf numFmtId="0" fontId="27" fillId="13" borderId="16" xfId="0" applyFont="1" applyFill="1" applyBorder="1" applyAlignment="1" applyProtection="1">
      <alignment horizontal="center" vertical="center" wrapText="1"/>
    </xf>
    <xf numFmtId="164" fontId="48" fillId="7" borderId="4" xfId="0" applyNumberFormat="1" applyFont="1" applyFill="1" applyBorder="1" applyAlignment="1" applyProtection="1">
      <alignment horizontal="center" vertical="center" wrapText="1"/>
    </xf>
    <xf numFmtId="0" fontId="35" fillId="4" borderId="43" xfId="0" applyFont="1" applyFill="1" applyBorder="1" applyAlignment="1" applyProtection="1">
      <alignment horizontal="center" vertical="center" wrapText="1"/>
    </xf>
    <xf numFmtId="164" fontId="56" fillId="8" borderId="5" xfId="0" applyNumberFormat="1" applyFont="1" applyFill="1" applyBorder="1" applyAlignment="1" applyProtection="1">
      <alignment horizontal="center" vertical="center" wrapText="1"/>
    </xf>
    <xf numFmtId="0" fontId="27" fillId="4" borderId="7" xfId="0" applyFont="1" applyFill="1" applyBorder="1" applyAlignment="1" applyProtection="1">
      <alignment horizontal="center" vertical="center" wrapText="1"/>
    </xf>
    <xf numFmtId="167" fontId="34" fillId="0" borderId="1" xfId="0" applyNumberFormat="1" applyFont="1" applyBorder="1" applyAlignment="1" applyProtection="1">
      <alignment horizontal="center" vertical="center"/>
      <protection locked="0"/>
    </xf>
    <xf numFmtId="168" fontId="34" fillId="0" borderId="4" xfId="0" applyNumberFormat="1" applyFont="1" applyBorder="1" applyAlignment="1" applyProtection="1">
      <alignment horizontal="center" vertical="center"/>
      <protection locked="0"/>
    </xf>
    <xf numFmtId="167" fontId="18" fillId="0" borderId="38" xfId="0" applyNumberFormat="1" applyFont="1" applyBorder="1" applyAlignment="1" applyProtection="1">
      <alignment horizontal="center" vertical="center"/>
      <protection locked="0"/>
    </xf>
    <xf numFmtId="168" fontId="18" fillId="0" borderId="44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171" fontId="3" fillId="0" borderId="1" xfId="0" applyNumberFormat="1" applyFont="1" applyBorder="1" applyAlignment="1" applyProtection="1">
      <alignment horizontal="center" vertical="center" wrapText="1"/>
      <protection locked="0"/>
    </xf>
    <xf numFmtId="10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38" xfId="0" applyNumberFormat="1" applyFont="1" applyBorder="1" applyAlignment="1" applyProtection="1">
      <alignment horizontal="center" vertical="center" wrapText="1" shrinkToFit="1"/>
      <protection locked="0"/>
    </xf>
    <xf numFmtId="171" fontId="3" fillId="0" borderId="38" xfId="0" applyNumberFormat="1" applyFont="1" applyBorder="1" applyAlignment="1" applyProtection="1">
      <alignment horizontal="center" vertical="center" wrapText="1"/>
      <protection locked="0"/>
    </xf>
    <xf numFmtId="10" fontId="3" fillId="0" borderId="38" xfId="0" applyNumberFormat="1" applyFont="1" applyBorder="1" applyAlignment="1" applyProtection="1">
      <alignment horizontal="center" vertical="center" wrapText="1"/>
      <protection locked="0"/>
    </xf>
    <xf numFmtId="164" fontId="3" fillId="0" borderId="38" xfId="0" applyNumberFormat="1" applyFont="1" applyBorder="1" applyAlignment="1" applyProtection="1">
      <alignment horizontal="center" vertical="center" wrapText="1"/>
      <protection locked="0"/>
    </xf>
    <xf numFmtId="164" fontId="3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46" xfId="0" applyFont="1" applyFill="1" applyBorder="1" applyAlignment="1">
      <alignment horizontal="justify" vertical="top"/>
    </xf>
    <xf numFmtId="0" fontId="0" fillId="0" borderId="46" xfId="0" applyFill="1" applyBorder="1"/>
    <xf numFmtId="0" fontId="0" fillId="0" borderId="47" xfId="0" applyFill="1" applyBorder="1"/>
    <xf numFmtId="0" fontId="7" fillId="0" borderId="49" xfId="0" applyFont="1" applyFill="1" applyBorder="1" applyAlignment="1">
      <alignment horizontal="justify" vertical="center"/>
    </xf>
    <xf numFmtId="0" fontId="0" fillId="0" borderId="50" xfId="0" applyFill="1" applyBorder="1"/>
    <xf numFmtId="0" fontId="7" fillId="2" borderId="0" xfId="0" applyFont="1" applyFill="1" applyBorder="1" applyAlignment="1">
      <alignment horizontal="justify" vertical="top" wrapText="1"/>
    </xf>
    <xf numFmtId="0" fontId="27" fillId="6" borderId="7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justify" vertical="center"/>
    </xf>
    <xf numFmtId="0" fontId="0" fillId="2" borderId="51" xfId="0" applyFill="1" applyBorder="1"/>
    <xf numFmtId="0" fontId="0" fillId="2" borderId="52" xfId="0" applyFill="1" applyBorder="1"/>
    <xf numFmtId="0" fontId="7" fillId="2" borderId="53" xfId="0" applyFont="1" applyFill="1" applyBorder="1" applyAlignment="1">
      <alignment horizontal="justify" vertical="top"/>
    </xf>
    <xf numFmtId="0" fontId="7" fillId="2" borderId="52" xfId="0" applyFont="1" applyFill="1" applyBorder="1" applyAlignment="1">
      <alignment horizontal="justify" vertical="center"/>
    </xf>
    <xf numFmtId="0" fontId="0" fillId="2" borderId="54" xfId="0" applyFill="1" applyBorder="1"/>
    <xf numFmtId="0" fontId="7" fillId="2" borderId="48" xfId="0" applyFont="1" applyFill="1" applyBorder="1" applyAlignment="1">
      <alignment horizontal="justify" vertical="top"/>
    </xf>
    <xf numFmtId="0" fontId="0" fillId="2" borderId="0" xfId="0" applyFill="1" applyBorder="1"/>
    <xf numFmtId="0" fontId="9" fillId="2" borderId="0" xfId="0" applyFont="1" applyFill="1" applyBorder="1" applyAlignment="1">
      <alignment horizontal="justify" vertical="top" wrapText="1"/>
    </xf>
    <xf numFmtId="0" fontId="44" fillId="2" borderId="0" xfId="0" applyFont="1" applyFill="1" applyAlignment="1">
      <alignment horizontal="left" vertical="top" wrapText="1"/>
    </xf>
    <xf numFmtId="0" fontId="34" fillId="2" borderId="0" xfId="0" applyFont="1" applyFill="1" applyBorder="1" applyAlignment="1">
      <alignment horizontal="justify" vertical="top"/>
    </xf>
    <xf numFmtId="0" fontId="0" fillId="2" borderId="0" xfId="0" applyFill="1" applyBorder="1" applyAlignment="1">
      <alignment horizontal="justify" vertical="top"/>
    </xf>
    <xf numFmtId="0" fontId="7" fillId="2" borderId="0" xfId="0" applyFont="1" applyFill="1" applyBorder="1" applyAlignment="1">
      <alignment horizontal="justify" vertical="top"/>
    </xf>
    <xf numFmtId="0" fontId="0" fillId="2" borderId="0" xfId="0" applyFill="1"/>
    <xf numFmtId="0" fontId="37" fillId="2" borderId="0" xfId="0" applyFont="1" applyFill="1" applyBorder="1" applyAlignment="1">
      <alignment horizontal="justify" vertical="top" wrapText="1"/>
    </xf>
    <xf numFmtId="0" fontId="0" fillId="2" borderId="12" xfId="0" applyFill="1" applyBorder="1"/>
    <xf numFmtId="0" fontId="0" fillId="2" borderId="13" xfId="0" applyFill="1" applyBorder="1"/>
    <xf numFmtId="0" fontId="7" fillId="2" borderId="13" xfId="0" applyFont="1" applyFill="1" applyBorder="1" applyAlignment="1">
      <alignment horizontal="left" vertical="top" wrapText="1"/>
    </xf>
    <xf numFmtId="0" fontId="59" fillId="2" borderId="10" xfId="0" applyFont="1" applyFill="1" applyBorder="1" applyAlignment="1">
      <alignment horizontal="center" vertical="center" wrapText="1"/>
    </xf>
    <xf numFmtId="0" fontId="59" fillId="2" borderId="18" xfId="0" applyFont="1" applyFill="1" applyBorder="1" applyAlignment="1">
      <alignment horizontal="center" vertical="center" wrapText="1"/>
    </xf>
    <xf numFmtId="0" fontId="59" fillId="2" borderId="11" xfId="0" applyFont="1" applyFill="1" applyBorder="1" applyAlignment="1">
      <alignment horizontal="center" vertical="center" wrapText="1"/>
    </xf>
    <xf numFmtId="0" fontId="35" fillId="19" borderId="16" xfId="0" applyFont="1" applyFill="1" applyBorder="1" applyAlignment="1" applyProtection="1">
      <alignment horizontal="center" vertical="center" wrapText="1"/>
    </xf>
    <xf numFmtId="0" fontId="18" fillId="21" borderId="55" xfId="0" applyFont="1" applyFill="1" applyBorder="1" applyAlignment="1" applyProtection="1">
      <alignment horizontal="justify" vertical="center" wrapText="1"/>
    </xf>
    <xf numFmtId="164" fontId="48" fillId="1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51" fillId="0" borderId="24" xfId="0" applyFont="1" applyBorder="1" applyAlignment="1" applyProtection="1">
      <alignment vertical="center"/>
      <protection locked="0"/>
    </xf>
    <xf numFmtId="0" fontId="51" fillId="0" borderId="25" xfId="0" applyFont="1" applyBorder="1" applyAlignment="1" applyProtection="1">
      <alignment vertical="center"/>
      <protection locked="0"/>
    </xf>
    <xf numFmtId="164" fontId="34" fillId="5" borderId="1" xfId="0" applyNumberFormat="1" applyFont="1" applyFill="1" applyBorder="1" applyAlignment="1" applyProtection="1">
      <alignment horizontal="center" vertical="center" wrapText="1"/>
      <protection hidden="1"/>
    </xf>
    <xf numFmtId="164" fontId="34" fillId="5" borderId="38" xfId="0" applyNumberFormat="1" applyFont="1" applyFill="1" applyBorder="1" applyAlignment="1" applyProtection="1">
      <alignment horizontal="center" vertical="center" wrapText="1"/>
      <protection hidden="1"/>
    </xf>
    <xf numFmtId="1" fontId="34" fillId="5" borderId="2" xfId="0" applyNumberFormat="1" applyFont="1" applyFill="1" applyBorder="1" applyAlignment="1" applyProtection="1">
      <alignment horizontal="center" vertical="center" wrapText="1"/>
      <protection hidden="1"/>
    </xf>
    <xf numFmtId="164" fontId="34" fillId="5" borderId="2" xfId="0" applyNumberFormat="1" applyFont="1" applyFill="1" applyBorder="1" applyAlignment="1" applyProtection="1">
      <alignment horizontal="center" vertical="center" wrapText="1"/>
      <protection hidden="1"/>
    </xf>
    <xf numFmtId="1" fontId="34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34" fillId="5" borderId="38" xfId="0" applyNumberFormat="1" applyFont="1" applyFill="1" applyBorder="1" applyAlignment="1" applyProtection="1">
      <alignment horizontal="center" vertical="center" wrapText="1"/>
      <protection hidden="1"/>
    </xf>
    <xf numFmtId="164" fontId="34" fillId="5" borderId="45" xfId="0" applyNumberFormat="1" applyFont="1" applyFill="1" applyBorder="1" applyAlignment="1" applyProtection="1">
      <alignment horizontal="center" vertical="center" wrapText="1"/>
      <protection hidden="1"/>
    </xf>
    <xf numFmtId="164" fontId="34" fillId="17" borderId="1" xfId="0" applyNumberFormat="1" applyFont="1" applyFill="1" applyBorder="1" applyAlignment="1" applyProtection="1">
      <alignment horizontal="center" vertical="center" wrapText="1"/>
      <protection hidden="1"/>
    </xf>
    <xf numFmtId="164" fontId="34" fillId="17" borderId="38" xfId="0" applyNumberFormat="1" applyFont="1" applyFill="1" applyBorder="1" applyAlignment="1" applyProtection="1">
      <alignment horizontal="center" vertical="center" wrapText="1"/>
      <protection hidden="1"/>
    </xf>
    <xf numFmtId="164" fontId="34" fillId="16" borderId="1" xfId="0" applyNumberFormat="1" applyFont="1" applyFill="1" applyBorder="1" applyAlignment="1" applyProtection="1">
      <alignment horizontal="center" vertical="center" wrapText="1"/>
      <protection hidden="1"/>
    </xf>
    <xf numFmtId="164" fontId="34" fillId="16" borderId="38" xfId="0" applyNumberFormat="1" applyFont="1" applyFill="1" applyBorder="1" applyAlignment="1" applyProtection="1">
      <alignment horizontal="center" vertical="center" wrapText="1"/>
      <protection hidden="1"/>
    </xf>
    <xf numFmtId="164" fontId="34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34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34" fillId="14" borderId="1" xfId="0" applyNumberFormat="1" applyFont="1" applyFill="1" applyBorder="1" applyAlignment="1" applyProtection="1">
      <alignment horizontal="center" vertical="center" wrapText="1"/>
      <protection hidden="1"/>
    </xf>
    <xf numFmtId="164" fontId="34" fillId="8" borderId="5" xfId="0" applyNumberFormat="1" applyFont="1" applyFill="1" applyBorder="1" applyAlignment="1" applyProtection="1">
      <alignment horizontal="center" vertical="center" wrapText="1"/>
      <protection hidden="1"/>
    </xf>
    <xf numFmtId="164" fontId="34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53" fillId="5" borderId="1" xfId="0" applyNumberFormat="1" applyFont="1" applyFill="1" applyBorder="1" applyAlignment="1" applyProtection="1">
      <alignment horizontal="center" vertical="center" wrapText="1"/>
      <protection hidden="1"/>
    </xf>
    <xf numFmtId="164" fontId="34" fillId="7" borderId="5" xfId="0" applyNumberFormat="1" applyFont="1" applyFill="1" applyBorder="1" applyAlignment="1" applyProtection="1">
      <alignment horizontal="center" vertical="center" wrapText="1"/>
      <protection hidden="1"/>
    </xf>
    <xf numFmtId="164" fontId="34" fillId="2" borderId="38" xfId="0" applyNumberFormat="1" applyFont="1" applyFill="1" applyBorder="1" applyAlignment="1" applyProtection="1">
      <alignment horizontal="center" vertical="center" wrapText="1"/>
      <protection hidden="1"/>
    </xf>
    <xf numFmtId="9" fontId="34" fillId="2" borderId="38" xfId="0" applyNumberFormat="1" applyFont="1" applyFill="1" applyBorder="1" applyAlignment="1" applyProtection="1">
      <alignment horizontal="center" vertical="center" wrapText="1"/>
      <protection hidden="1"/>
    </xf>
    <xf numFmtId="164" fontId="34" fillId="14" borderId="38" xfId="0" applyNumberFormat="1" applyFont="1" applyFill="1" applyBorder="1" applyAlignment="1" applyProtection="1">
      <alignment horizontal="center" vertical="center" wrapText="1"/>
      <protection hidden="1"/>
    </xf>
    <xf numFmtId="164" fontId="34" fillId="8" borderId="39" xfId="0" applyNumberFormat="1" applyFont="1" applyFill="1" applyBorder="1" applyAlignment="1" applyProtection="1">
      <alignment horizontal="center" vertical="center" wrapText="1"/>
      <protection hidden="1"/>
    </xf>
    <xf numFmtId="164" fontId="34" fillId="7" borderId="44" xfId="0" applyNumberFormat="1" applyFont="1" applyFill="1" applyBorder="1" applyAlignment="1" applyProtection="1">
      <alignment horizontal="center" vertical="center" wrapText="1"/>
      <protection hidden="1"/>
    </xf>
    <xf numFmtId="164" fontId="53" fillId="5" borderId="38" xfId="0" applyNumberFormat="1" applyFont="1" applyFill="1" applyBorder="1" applyAlignment="1" applyProtection="1">
      <alignment horizontal="center" vertical="center" wrapText="1"/>
      <protection hidden="1"/>
    </xf>
    <xf numFmtId="164" fontId="34" fillId="7" borderId="39" xfId="0" applyNumberFormat="1" applyFont="1" applyFill="1" applyBorder="1" applyAlignment="1" applyProtection="1">
      <alignment horizontal="center" vertical="center" wrapText="1"/>
      <protection hidden="1"/>
    </xf>
    <xf numFmtId="164" fontId="48" fillId="5" borderId="1" xfId="0" applyNumberFormat="1" applyFont="1" applyFill="1" applyBorder="1" applyAlignment="1" applyProtection="1">
      <alignment horizontal="center" vertical="center" wrapText="1"/>
      <protection hidden="1"/>
    </xf>
    <xf numFmtId="164" fontId="52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27" fillId="6" borderId="7" xfId="0" applyFont="1" applyFill="1" applyBorder="1" applyAlignment="1" applyProtection="1">
      <alignment horizontal="center" vertical="center" wrapText="1"/>
      <protection hidden="1"/>
    </xf>
    <xf numFmtId="0" fontId="27" fillId="13" borderId="1" xfId="0" applyFont="1" applyFill="1" applyBorder="1" applyAlignment="1" applyProtection="1">
      <alignment horizontal="center" vertical="center" wrapText="1"/>
      <protection hidden="1"/>
    </xf>
    <xf numFmtId="0" fontId="27" fillId="13" borderId="5" xfId="0" applyFont="1" applyFill="1" applyBorder="1" applyAlignment="1" applyProtection="1">
      <alignment horizontal="center" vertical="center" wrapText="1"/>
      <protection hidden="1"/>
    </xf>
    <xf numFmtId="0" fontId="27" fillId="4" borderId="7" xfId="0" applyFont="1" applyFill="1" applyBorder="1" applyAlignment="1" applyProtection="1">
      <alignment horizontal="center" vertical="center" wrapText="1"/>
      <protection hidden="1"/>
    </xf>
    <xf numFmtId="164" fontId="34" fillId="15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3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53" fillId="5" borderId="8" xfId="0" applyNumberFormat="1" applyFont="1" applyFill="1" applyBorder="1" applyAlignment="1" applyProtection="1">
      <alignment horizontal="center" vertical="center" wrapText="1"/>
      <protection hidden="1"/>
    </xf>
    <xf numFmtId="164" fontId="34" fillId="15" borderId="38" xfId="0" applyNumberFormat="1" applyFont="1" applyFill="1" applyBorder="1" applyAlignment="1" applyProtection="1">
      <alignment horizontal="center" vertical="center" wrapText="1"/>
      <protection locked="0" hidden="1"/>
    </xf>
    <xf numFmtId="10" fontId="34" fillId="2" borderId="27" xfId="0" applyNumberFormat="1" applyFont="1" applyFill="1" applyBorder="1" applyAlignment="1" applyProtection="1">
      <alignment horizontal="center" vertical="center" wrapText="1"/>
      <protection locked="0" hidden="1"/>
    </xf>
    <xf numFmtId="164" fontId="53" fillId="5" borderId="14" xfId="0" applyNumberFormat="1" applyFont="1" applyFill="1" applyBorder="1" applyAlignment="1" applyProtection="1">
      <alignment horizontal="center" vertical="center" wrapText="1"/>
      <protection hidden="1"/>
    </xf>
    <xf numFmtId="0" fontId="34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64" fontId="34" fillId="14" borderId="1" xfId="0" applyNumberFormat="1" applyFont="1" applyFill="1" applyBorder="1" applyAlignment="1" applyProtection="1">
      <alignment horizontal="center" vertical="center" wrapText="1" shrinkToFit="1"/>
      <protection hidden="1"/>
    </xf>
    <xf numFmtId="164" fontId="34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0" fontId="34" fillId="2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164" fontId="34" fillId="8" borderId="5" xfId="0" applyNumberFormat="1" applyFont="1" applyFill="1" applyBorder="1" applyAlignment="1" applyProtection="1">
      <alignment horizontal="center" vertical="center" wrapText="1" shrinkToFit="1"/>
      <protection hidden="1"/>
    </xf>
    <xf numFmtId="0" fontId="34" fillId="5" borderId="38" xfId="0" applyNumberFormat="1" applyFont="1" applyFill="1" applyBorder="1" applyAlignment="1" applyProtection="1">
      <alignment horizontal="center" vertical="center" wrapText="1" shrinkToFit="1"/>
      <protection hidden="1"/>
    </xf>
    <xf numFmtId="164" fontId="34" fillId="14" borderId="38" xfId="0" applyNumberFormat="1" applyFont="1" applyFill="1" applyBorder="1" applyAlignment="1" applyProtection="1">
      <alignment horizontal="center" vertical="center" wrapText="1" shrinkToFit="1"/>
      <protection hidden="1"/>
    </xf>
    <xf numFmtId="164" fontId="34" fillId="5" borderId="38" xfId="0" applyNumberFormat="1" applyFont="1" applyFill="1" applyBorder="1" applyAlignment="1" applyProtection="1">
      <alignment horizontal="center" vertical="center" wrapText="1" shrinkToFit="1"/>
      <protection hidden="1"/>
    </xf>
    <xf numFmtId="10" fontId="34" fillId="2" borderId="38" xfId="0" applyNumberFormat="1" applyFont="1" applyFill="1" applyBorder="1" applyAlignment="1" applyProtection="1">
      <alignment horizontal="center" vertical="center" wrapText="1" shrinkToFit="1"/>
      <protection locked="0" hidden="1"/>
    </xf>
    <xf numFmtId="164" fontId="34" fillId="8" borderId="39" xfId="0" applyNumberFormat="1" applyFont="1" applyFill="1" applyBorder="1" applyAlignment="1" applyProtection="1">
      <alignment horizontal="center" vertical="center" wrapText="1" shrinkToFit="1"/>
      <protection hidden="1"/>
    </xf>
    <xf numFmtId="4" fontId="34" fillId="12" borderId="1" xfId="0" applyNumberFormat="1" applyFont="1" applyFill="1" applyBorder="1" applyAlignment="1" applyProtection="1">
      <alignment horizontal="center" vertical="center" wrapText="1"/>
      <protection hidden="1"/>
    </xf>
    <xf numFmtId="169" fontId="34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34" fillId="15" borderId="1" xfId="0" applyNumberFormat="1" applyFont="1" applyFill="1" applyBorder="1" applyAlignment="1" applyProtection="1">
      <alignment horizontal="center" vertical="center" wrapText="1"/>
      <protection hidden="1"/>
    </xf>
    <xf numFmtId="10" fontId="3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53" fillId="5" borderId="7" xfId="0" applyNumberFormat="1" applyFont="1" applyFill="1" applyBorder="1" applyAlignment="1" applyProtection="1">
      <alignment horizontal="center" vertical="center" wrapText="1"/>
      <protection hidden="1"/>
    </xf>
    <xf numFmtId="4" fontId="34" fillId="12" borderId="38" xfId="0" applyNumberFormat="1" applyFont="1" applyFill="1" applyBorder="1" applyAlignment="1" applyProtection="1">
      <alignment horizontal="center" vertical="center" wrapText="1"/>
      <protection hidden="1"/>
    </xf>
    <xf numFmtId="169" fontId="34" fillId="3" borderId="38" xfId="0" applyNumberFormat="1" applyFont="1" applyFill="1" applyBorder="1" applyAlignment="1" applyProtection="1">
      <alignment horizontal="center" vertical="center" wrapText="1"/>
      <protection locked="0" hidden="1"/>
    </xf>
    <xf numFmtId="164" fontId="34" fillId="15" borderId="38" xfId="0" applyNumberFormat="1" applyFont="1" applyFill="1" applyBorder="1" applyAlignment="1" applyProtection="1">
      <alignment horizontal="center" vertical="center" wrapText="1"/>
      <protection hidden="1"/>
    </xf>
    <xf numFmtId="10" fontId="34" fillId="2" borderId="38" xfId="0" applyNumberFormat="1" applyFont="1" applyFill="1" applyBorder="1" applyAlignment="1" applyProtection="1">
      <alignment horizontal="center" vertical="center" wrapText="1"/>
      <protection locked="0" hidden="1"/>
    </xf>
    <xf numFmtId="164" fontId="53" fillId="5" borderId="28" xfId="0" applyNumberFormat="1" applyFont="1" applyFill="1" applyBorder="1" applyAlignment="1" applyProtection="1">
      <alignment horizontal="center" vertical="center" wrapText="1"/>
      <protection hidden="1"/>
    </xf>
    <xf numFmtId="164" fontId="48" fillId="8" borderId="1" xfId="0" applyNumberFormat="1" applyFont="1" applyFill="1" applyBorder="1" applyAlignment="1" applyProtection="1">
      <alignment horizontal="center" vertical="center" wrapText="1"/>
      <protection hidden="1"/>
    </xf>
    <xf numFmtId="164" fontId="54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37" fillId="2" borderId="0" xfId="0" applyFont="1" applyFill="1" applyBorder="1" applyAlignment="1">
      <alignment horizontal="justify" vertical="top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9" fillId="9" borderId="15" xfId="0" applyFont="1" applyFill="1" applyBorder="1" applyAlignment="1">
      <alignment horizontal="center" vertical="center" wrapText="1"/>
    </xf>
    <xf numFmtId="0" fontId="59" fillId="9" borderId="6" xfId="0" applyFont="1" applyFill="1" applyBorder="1" applyAlignment="1">
      <alignment horizontal="center" vertical="center" wrapText="1"/>
    </xf>
    <xf numFmtId="0" fontId="59" fillId="9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top" wrapText="1"/>
    </xf>
    <xf numFmtId="0" fontId="7" fillId="2" borderId="0" xfId="0" applyFont="1" applyFill="1" applyBorder="1" applyAlignment="1">
      <alignment horizontal="justify" vertical="top"/>
    </xf>
    <xf numFmtId="0" fontId="34" fillId="2" borderId="0" xfId="0" applyFont="1" applyFill="1" applyBorder="1" applyAlignment="1">
      <alignment horizontal="justify" vertical="top"/>
    </xf>
    <xf numFmtId="0" fontId="0" fillId="2" borderId="0" xfId="0" applyFill="1" applyBorder="1" applyAlignment="1">
      <alignment horizontal="justify" vertical="top"/>
    </xf>
    <xf numFmtId="0" fontId="35" fillId="20" borderId="57" xfId="0" applyFont="1" applyFill="1" applyBorder="1" applyAlignment="1" applyProtection="1">
      <alignment horizontal="center" vertical="center" wrapText="1"/>
    </xf>
    <xf numFmtId="0" fontId="24" fillId="9" borderId="9" xfId="6" applyFont="1" applyFill="1" applyBorder="1" applyAlignment="1" applyProtection="1">
      <alignment horizontal="center" vertical="center" wrapText="1"/>
    </xf>
    <xf numFmtId="0" fontId="24" fillId="9" borderId="1" xfId="6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11" xfId="0" applyFont="1" applyBorder="1" applyAlignment="1" applyProtection="1">
      <alignment horizontal="left" vertical="center"/>
    </xf>
    <xf numFmtId="0" fontId="33" fillId="2" borderId="23" xfId="6" applyFont="1" applyFill="1" applyBorder="1" applyAlignment="1" applyProtection="1">
      <alignment horizontal="center" vertical="center" wrapText="1"/>
    </xf>
    <xf numFmtId="0" fontId="33" fillId="2" borderId="24" xfId="6" applyFont="1" applyFill="1" applyBorder="1" applyAlignment="1" applyProtection="1">
      <alignment horizontal="center" vertical="center" wrapText="1"/>
    </xf>
    <xf numFmtId="0" fontId="33" fillId="2" borderId="25" xfId="6" applyFont="1" applyFill="1" applyBorder="1" applyAlignment="1" applyProtection="1">
      <alignment horizontal="center" vertical="center" wrapText="1"/>
    </xf>
    <xf numFmtId="0" fontId="57" fillId="0" borderId="10" xfId="0" applyFont="1" applyBorder="1" applyAlignment="1" applyProtection="1">
      <alignment horizontal="center" vertical="center" wrapText="1"/>
    </xf>
    <xf numFmtId="0" fontId="57" fillId="0" borderId="0" xfId="0" applyFont="1" applyBorder="1" applyAlignment="1" applyProtection="1">
      <alignment horizontal="center" vertical="center" wrapText="1"/>
    </xf>
    <xf numFmtId="0" fontId="57" fillId="0" borderId="42" xfId="0" applyFont="1" applyBorder="1" applyAlignment="1" applyProtection="1">
      <alignment horizontal="center" vertical="center" wrapText="1"/>
    </xf>
    <xf numFmtId="0" fontId="24" fillId="9" borderId="9" xfId="6" applyFont="1" applyFill="1" applyBorder="1" applyAlignment="1" applyProtection="1">
      <alignment horizontal="center" vertical="center"/>
    </xf>
    <xf numFmtId="0" fontId="24" fillId="9" borderId="1" xfId="6" applyFont="1" applyFill="1" applyBorder="1" applyAlignment="1" applyProtection="1">
      <alignment horizontal="center" vertical="center"/>
    </xf>
    <xf numFmtId="0" fontId="24" fillId="9" borderId="3" xfId="6" applyFont="1" applyFill="1" applyBorder="1" applyAlignment="1" applyProtection="1">
      <alignment horizontal="center" vertical="center"/>
    </xf>
    <xf numFmtId="0" fontId="24" fillId="9" borderId="6" xfId="6" applyFont="1" applyFill="1" applyBorder="1" applyAlignment="1" applyProtection="1">
      <alignment horizontal="center" vertical="center"/>
    </xf>
    <xf numFmtId="0" fontId="24" fillId="9" borderId="7" xfId="6" applyFont="1" applyFill="1" applyBorder="1" applyAlignment="1" applyProtection="1">
      <alignment horizontal="center" vertical="center"/>
    </xf>
    <xf numFmtId="0" fontId="25" fillId="2" borderId="3" xfId="6" applyFont="1" applyFill="1" applyBorder="1" applyAlignment="1" applyProtection="1">
      <alignment horizontal="left" vertical="center"/>
    </xf>
    <xf numFmtId="0" fontId="25" fillId="2" borderId="6" xfId="6" applyFont="1" applyFill="1" applyBorder="1" applyAlignment="1" applyProtection="1">
      <alignment horizontal="left" vertical="center"/>
    </xf>
    <xf numFmtId="0" fontId="25" fillId="2" borderId="4" xfId="6" applyFont="1" applyFill="1" applyBorder="1" applyAlignment="1" applyProtection="1">
      <alignment horizontal="left" vertical="center"/>
    </xf>
    <xf numFmtId="0" fontId="45" fillId="2" borderId="3" xfId="6" applyFont="1" applyFill="1" applyBorder="1" applyAlignment="1" applyProtection="1">
      <alignment horizontal="center" vertical="center"/>
      <protection locked="0"/>
    </xf>
    <xf numFmtId="0" fontId="45" fillId="2" borderId="6" xfId="6" applyFont="1" applyFill="1" applyBorder="1" applyAlignment="1" applyProtection="1">
      <alignment horizontal="center" vertical="center"/>
      <protection locked="0"/>
    </xf>
    <xf numFmtId="0" fontId="45" fillId="2" borderId="18" xfId="6" applyFont="1" applyFill="1" applyBorder="1" applyAlignment="1" applyProtection="1">
      <alignment horizontal="center" vertical="center"/>
      <protection locked="0"/>
    </xf>
    <xf numFmtId="0" fontId="45" fillId="2" borderId="4" xfId="6" applyFont="1" applyFill="1" applyBorder="1" applyAlignment="1" applyProtection="1">
      <alignment horizontal="center" vertical="center"/>
      <protection locked="0"/>
    </xf>
    <xf numFmtId="0" fontId="1" fillId="2" borderId="3" xfId="6" applyFont="1" applyFill="1" applyBorder="1" applyAlignment="1" applyProtection="1">
      <alignment horizontal="center" vertical="center" wrapText="1"/>
      <protection locked="0"/>
    </xf>
    <xf numFmtId="0" fontId="4" fillId="2" borderId="4" xfId="6" applyFont="1" applyFill="1" applyBorder="1" applyAlignment="1" applyProtection="1">
      <alignment horizontal="center" vertical="center" wrapText="1"/>
      <protection locked="0"/>
    </xf>
    <xf numFmtId="0" fontId="45" fillId="2" borderId="30" xfId="6" applyFont="1" applyFill="1" applyBorder="1" applyAlignment="1" applyProtection="1">
      <alignment horizontal="center" vertical="center"/>
      <protection locked="0"/>
    </xf>
    <xf numFmtId="0" fontId="45" fillId="2" borderId="7" xfId="6" applyFont="1" applyFill="1" applyBorder="1" applyAlignment="1" applyProtection="1">
      <alignment horizontal="center" vertical="center"/>
      <protection locked="0"/>
    </xf>
    <xf numFmtId="0" fontId="45" fillId="0" borderId="1" xfId="6" applyFont="1" applyFill="1" applyBorder="1" applyAlignment="1" applyProtection="1">
      <alignment horizontal="center" vertical="center"/>
      <protection locked="0"/>
    </xf>
    <xf numFmtId="0" fontId="45" fillId="0" borderId="5" xfId="6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justify" vertical="center" wrapText="1"/>
    </xf>
    <xf numFmtId="0" fontId="18" fillId="2" borderId="11" xfId="0" applyFont="1" applyFill="1" applyBorder="1" applyAlignment="1" applyProtection="1">
      <alignment horizontal="justify" vertical="center" wrapText="1"/>
    </xf>
    <xf numFmtId="0" fontId="51" fillId="0" borderId="23" xfId="0" applyFont="1" applyBorder="1" applyAlignment="1" applyProtection="1">
      <alignment horizontal="center" vertical="center"/>
      <protection locked="0"/>
    </xf>
    <xf numFmtId="0" fontId="51" fillId="0" borderId="24" xfId="0" applyFont="1" applyBorder="1" applyAlignment="1" applyProtection="1">
      <alignment horizontal="center" vertical="center"/>
      <protection locked="0"/>
    </xf>
    <xf numFmtId="0" fontId="51" fillId="0" borderId="25" xfId="0" applyFont="1" applyBorder="1" applyAlignment="1" applyProtection="1">
      <alignment horizontal="center" vertical="center"/>
      <protection locked="0"/>
    </xf>
    <xf numFmtId="0" fontId="50" fillId="0" borderId="29" xfId="0" applyFont="1" applyBorder="1" applyAlignment="1" applyProtection="1">
      <alignment horizontal="left" wrapText="1"/>
    </xf>
    <xf numFmtId="0" fontId="50" fillId="0" borderId="30" xfId="0" applyFont="1" applyBorder="1" applyAlignment="1" applyProtection="1">
      <alignment horizontal="left" wrapText="1"/>
    </xf>
    <xf numFmtId="0" fontId="50" fillId="0" borderId="35" xfId="0" applyFont="1" applyBorder="1" applyAlignment="1" applyProtection="1">
      <alignment horizontal="left" wrapText="1"/>
    </xf>
    <xf numFmtId="164" fontId="48" fillId="12" borderId="1" xfId="0" applyNumberFormat="1" applyFont="1" applyFill="1" applyBorder="1" applyAlignment="1" applyProtection="1">
      <alignment horizontal="center" vertical="center" wrapText="1"/>
    </xf>
    <xf numFmtId="0" fontId="48" fillId="11" borderId="1" xfId="0" applyFont="1" applyFill="1" applyBorder="1" applyAlignment="1" applyProtection="1">
      <alignment horizontal="center" vertical="center" wrapText="1"/>
    </xf>
    <xf numFmtId="0" fontId="27" fillId="9" borderId="1" xfId="0" applyFont="1" applyFill="1" applyBorder="1" applyAlignment="1" applyProtection="1">
      <alignment horizontal="center" vertical="center" wrapText="1"/>
    </xf>
    <xf numFmtId="0" fontId="27" fillId="11" borderId="16" xfId="0" applyFont="1" applyFill="1" applyBorder="1" applyAlignment="1" applyProtection="1">
      <alignment horizontal="center" vertical="center" wrapText="1"/>
    </xf>
    <xf numFmtId="0" fontId="27" fillId="11" borderId="2" xfId="0" applyFont="1" applyFill="1" applyBorder="1" applyAlignment="1" applyProtection="1">
      <alignment horizontal="center" vertical="center" wrapText="1"/>
    </xf>
    <xf numFmtId="0" fontId="27" fillId="11" borderId="1" xfId="0" applyFont="1" applyFill="1" applyBorder="1" applyAlignment="1" applyProtection="1">
      <alignment horizontal="center" vertical="center" wrapText="1"/>
    </xf>
    <xf numFmtId="0" fontId="27" fillId="11" borderId="9" xfId="0" applyFont="1" applyFill="1" applyBorder="1" applyAlignment="1" applyProtection="1">
      <alignment horizontal="center" vertical="center" wrapText="1"/>
    </xf>
    <xf numFmtId="0" fontId="21" fillId="0" borderId="36" xfId="0" applyFont="1" applyFill="1" applyBorder="1" applyAlignment="1" applyProtection="1">
      <alignment horizontal="center"/>
    </xf>
    <xf numFmtId="0" fontId="21" fillId="0" borderId="30" xfId="0" applyFont="1" applyFill="1" applyBorder="1" applyAlignment="1" applyProtection="1">
      <alignment horizontal="center"/>
    </xf>
    <xf numFmtId="0" fontId="21" fillId="0" borderId="35" xfId="0" applyFont="1" applyFill="1" applyBorder="1" applyAlignment="1" applyProtection="1">
      <alignment horizontal="center"/>
    </xf>
    <xf numFmtId="0" fontId="27" fillId="6" borderId="6" xfId="0" applyFont="1" applyFill="1" applyBorder="1" applyAlignment="1" applyProtection="1">
      <alignment horizontal="center" vertical="center" wrapText="1"/>
    </xf>
    <xf numFmtId="0" fontId="27" fillId="6" borderId="7" xfId="0" applyFont="1" applyFill="1" applyBorder="1" applyAlignment="1" applyProtection="1">
      <alignment horizontal="center" vertical="center" wrapText="1"/>
    </xf>
    <xf numFmtId="0" fontId="27" fillId="9" borderId="2" xfId="0" applyFont="1" applyFill="1" applyBorder="1" applyAlignment="1" applyProtection="1">
      <alignment horizontal="center" vertical="center" wrapText="1"/>
    </xf>
    <xf numFmtId="0" fontId="48" fillId="11" borderId="17" xfId="0" applyFont="1" applyFill="1" applyBorder="1" applyAlignment="1" applyProtection="1">
      <alignment horizontal="center" vertical="center" wrapText="1"/>
    </xf>
    <xf numFmtId="0" fontId="48" fillId="11" borderId="40" xfId="0" applyFont="1" applyFill="1" applyBorder="1" applyAlignment="1" applyProtection="1">
      <alignment horizontal="center" vertical="center" wrapText="1"/>
    </xf>
    <xf numFmtId="0" fontId="27" fillId="18" borderId="3" xfId="0" applyFont="1" applyFill="1" applyBorder="1" applyAlignment="1" applyProtection="1">
      <alignment horizontal="center" vertical="center" wrapText="1"/>
    </xf>
    <xf numFmtId="0" fontId="27" fillId="18" borderId="6" xfId="0" applyFont="1" applyFill="1" applyBorder="1" applyAlignment="1" applyProtection="1">
      <alignment horizontal="center" vertical="center" wrapText="1"/>
    </xf>
    <xf numFmtId="0" fontId="27" fillId="18" borderId="4" xfId="0" applyFont="1" applyFill="1" applyBorder="1" applyAlignment="1" applyProtection="1">
      <alignment horizontal="center" vertical="center" wrapText="1"/>
    </xf>
    <xf numFmtId="0" fontId="35" fillId="19" borderId="3" xfId="0" applyFont="1" applyFill="1" applyBorder="1" applyAlignment="1" applyProtection="1">
      <alignment horizontal="center" vertical="center" wrapText="1"/>
    </xf>
    <xf numFmtId="0" fontId="35" fillId="19" borderId="4" xfId="0" applyFont="1" applyFill="1" applyBorder="1" applyAlignment="1" applyProtection="1">
      <alignment horizontal="center" vertical="center" wrapText="1"/>
    </xf>
    <xf numFmtId="0" fontId="55" fillId="0" borderId="23" xfId="0" applyFont="1" applyBorder="1" applyAlignment="1" applyProtection="1">
      <alignment horizontal="center" vertical="center"/>
    </xf>
    <xf numFmtId="0" fontId="55" fillId="0" borderId="24" xfId="0" applyFont="1" applyBorder="1" applyAlignment="1" applyProtection="1">
      <alignment horizontal="center" vertical="center"/>
    </xf>
    <xf numFmtId="0" fontId="55" fillId="0" borderId="25" xfId="0" applyFont="1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49" fillId="0" borderId="6" xfId="0" applyFont="1" applyBorder="1" applyAlignment="1" applyProtection="1">
      <alignment horizontal="center" vertical="center"/>
    </xf>
    <xf numFmtId="0" fontId="27" fillId="11" borderId="5" xfId="0" applyFont="1" applyFill="1" applyBorder="1" applyAlignment="1" applyProtection="1">
      <alignment horizontal="center" vertical="center" wrapText="1"/>
    </xf>
    <xf numFmtId="164" fontId="56" fillId="9" borderId="1" xfId="0" applyNumberFormat="1" applyFont="1" applyFill="1" applyBorder="1" applyAlignment="1" applyProtection="1">
      <alignment horizontal="center" vertical="center" wrapText="1"/>
      <protection hidden="1"/>
    </xf>
    <xf numFmtId="164" fontId="56" fillId="9" borderId="5" xfId="0" applyNumberFormat="1" applyFont="1" applyFill="1" applyBorder="1" applyAlignment="1" applyProtection="1">
      <alignment horizontal="center" vertical="center" wrapText="1"/>
      <protection hidden="1"/>
    </xf>
    <xf numFmtId="0" fontId="55" fillId="0" borderId="34" xfId="0" applyFont="1" applyBorder="1" applyAlignment="1" applyProtection="1">
      <alignment horizontal="center" vertical="center" wrapText="1"/>
    </xf>
    <xf numFmtId="0" fontId="55" fillId="0" borderId="22" xfId="0" applyFont="1" applyBorder="1" applyAlignment="1" applyProtection="1">
      <alignment horizontal="center" vertical="center" wrapText="1"/>
    </xf>
    <xf numFmtId="0" fontId="55" fillId="0" borderId="21" xfId="0" applyFont="1" applyBorder="1" applyAlignment="1" applyProtection="1">
      <alignment horizontal="center" vertical="center" wrapText="1"/>
    </xf>
    <xf numFmtId="0" fontId="49" fillId="0" borderId="15" xfId="0" applyFont="1" applyBorder="1" applyAlignment="1" applyProtection="1">
      <alignment horizontal="left" vertical="center" wrapText="1"/>
    </xf>
    <xf numFmtId="0" fontId="49" fillId="0" borderId="6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0" fontId="27" fillId="11" borderId="1" xfId="0" applyFont="1" applyFill="1" applyBorder="1" applyAlignment="1" applyProtection="1">
      <alignment horizontal="center" vertical="center" wrapText="1"/>
      <protection hidden="1"/>
    </xf>
    <xf numFmtId="0" fontId="27" fillId="11" borderId="5" xfId="0" applyFont="1" applyFill="1" applyBorder="1" applyAlignment="1" applyProtection="1">
      <alignment horizontal="center" vertical="center" wrapText="1"/>
      <protection hidden="1"/>
    </xf>
    <xf numFmtId="0" fontId="27" fillId="11" borderId="16" xfId="0" applyFont="1" applyFill="1" applyBorder="1" applyAlignment="1" applyProtection="1">
      <alignment horizontal="center" vertical="center" wrapText="1"/>
      <protection hidden="1"/>
    </xf>
    <xf numFmtId="0" fontId="27" fillId="11" borderId="2" xfId="0" applyFont="1" applyFill="1" applyBorder="1" applyAlignment="1" applyProtection="1">
      <alignment horizontal="center" vertical="center" wrapText="1"/>
      <protection hidden="1"/>
    </xf>
    <xf numFmtId="164" fontId="56" fillId="8" borderId="3" xfId="0" applyNumberFormat="1" applyFont="1" applyFill="1" applyBorder="1" applyAlignment="1" applyProtection="1">
      <alignment horizontal="center" vertical="center" wrapText="1"/>
      <protection hidden="1"/>
    </xf>
    <xf numFmtId="164" fontId="56" fillId="8" borderId="7" xfId="0" applyNumberFormat="1" applyFont="1" applyFill="1" applyBorder="1" applyAlignment="1" applyProtection="1">
      <alignment horizontal="center" vertical="center" wrapText="1"/>
      <protection hidden="1"/>
    </xf>
    <xf numFmtId="0" fontId="55" fillId="0" borderId="31" xfId="0" applyFont="1" applyBorder="1" applyAlignment="1" applyProtection="1">
      <alignment horizontal="center" vertical="center" wrapText="1"/>
    </xf>
    <xf numFmtId="0" fontId="55" fillId="0" borderId="32" xfId="0" applyFont="1" applyBorder="1" applyAlignment="1" applyProtection="1">
      <alignment horizontal="center" vertical="center" wrapText="1"/>
    </xf>
    <xf numFmtId="0" fontId="55" fillId="0" borderId="33" xfId="0" applyFont="1" applyBorder="1" applyAlignment="1" applyProtection="1">
      <alignment horizontal="center" vertical="center" wrapText="1"/>
    </xf>
    <xf numFmtId="164" fontId="56" fillId="8" borderId="3" xfId="0" applyNumberFormat="1" applyFont="1" applyFill="1" applyBorder="1" applyAlignment="1" applyProtection="1">
      <alignment horizontal="center" vertical="center" wrapText="1" shrinkToFit="1"/>
      <protection hidden="1"/>
    </xf>
    <xf numFmtId="164" fontId="56" fillId="8" borderId="6" xfId="0" applyNumberFormat="1" applyFont="1" applyFill="1" applyBorder="1" applyAlignment="1" applyProtection="1">
      <alignment horizontal="center" vertical="center" wrapText="1" shrinkToFit="1"/>
      <protection hidden="1"/>
    </xf>
    <xf numFmtId="164" fontId="56" fillId="8" borderId="7" xfId="0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15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 applyProtection="1">
      <alignment horizontal="left" vertical="center" wrapText="1"/>
    </xf>
    <xf numFmtId="0" fontId="27" fillId="11" borderId="15" xfId="0" applyFont="1" applyFill="1" applyBorder="1" applyAlignment="1" applyProtection="1">
      <alignment horizontal="center" vertical="center" wrapText="1"/>
    </xf>
    <xf numFmtId="0" fontId="27" fillId="11" borderId="6" xfId="0" applyFont="1" applyFill="1" applyBorder="1" applyAlignment="1" applyProtection="1">
      <alignment horizontal="center" vertical="center" wrapText="1"/>
    </xf>
    <xf numFmtId="0" fontId="27" fillId="11" borderId="4" xfId="0" applyFont="1" applyFill="1" applyBorder="1" applyAlignment="1" applyProtection="1">
      <alignment horizontal="center" vertical="center" wrapText="1"/>
    </xf>
    <xf numFmtId="4" fontId="48" fillId="9" borderId="3" xfId="0" applyNumberFormat="1" applyFont="1" applyFill="1" applyBorder="1" applyAlignment="1" applyProtection="1">
      <alignment horizontal="center" vertical="center" wrapText="1" shrinkToFit="1"/>
    </xf>
    <xf numFmtId="4" fontId="48" fillId="9" borderId="7" xfId="0" applyNumberFormat="1" applyFont="1" applyFill="1" applyBorder="1" applyAlignment="1" applyProtection="1">
      <alignment horizontal="center" vertical="center" wrapText="1" shrinkToFit="1"/>
    </xf>
    <xf numFmtId="0" fontId="27" fillId="11" borderId="43" xfId="0" applyFont="1" applyFill="1" applyBorder="1" applyAlignment="1" applyProtection="1">
      <alignment horizontal="center" vertical="center" wrapText="1"/>
    </xf>
    <xf numFmtId="0" fontId="27" fillId="11" borderId="35" xfId="0" applyFont="1" applyFill="1" applyBorder="1" applyAlignment="1" applyProtection="1">
      <alignment horizontal="center" vertical="center" wrapText="1"/>
    </xf>
    <xf numFmtId="0" fontId="35" fillId="20" borderId="58" xfId="0" applyFont="1" applyFill="1" applyBorder="1" applyAlignment="1" applyProtection="1">
      <alignment horizontal="center" vertical="center" wrapText="1"/>
    </xf>
    <xf numFmtId="0" fontId="24" fillId="14" borderId="1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hidden="1"/>
    </xf>
    <xf numFmtId="164" fontId="24" fillId="9" borderId="1" xfId="0" applyNumberFormat="1" applyFont="1" applyFill="1" applyBorder="1" applyAlignment="1" applyProtection="1">
      <alignment horizontal="center" vertical="center" wrapText="1"/>
      <protection hidden="1"/>
    </xf>
    <xf numFmtId="164" fontId="24" fillId="9" borderId="5" xfId="0" applyNumberFormat="1" applyFont="1" applyFill="1" applyBorder="1" applyAlignment="1" applyProtection="1">
      <alignment horizontal="center" vertical="center" wrapText="1"/>
      <protection hidden="1"/>
    </xf>
    <xf numFmtId="0" fontId="27" fillId="9" borderId="9" xfId="0" applyFont="1" applyFill="1" applyBorder="1" applyAlignment="1" applyProtection="1">
      <alignment horizontal="left" vertical="center" wrapText="1"/>
      <protection hidden="1"/>
    </xf>
    <xf numFmtId="0" fontId="27" fillId="9" borderId="1" xfId="0" applyFont="1" applyFill="1" applyBorder="1" applyAlignment="1" applyProtection="1">
      <alignment horizontal="left" vertical="center" wrapText="1"/>
      <protection hidden="1"/>
    </xf>
    <xf numFmtId="0" fontId="24" fillId="0" borderId="9" xfId="0" applyFont="1" applyBorder="1" applyAlignment="1" applyProtection="1">
      <alignment horizontal="left" vertical="center" wrapText="1"/>
      <protection hidden="1"/>
    </xf>
    <xf numFmtId="0" fontId="24" fillId="0" borderId="1" xfId="0" applyFont="1" applyBorder="1" applyAlignment="1" applyProtection="1">
      <alignment horizontal="left" vertical="center" wrapText="1"/>
      <protection hidden="1"/>
    </xf>
    <xf numFmtId="164" fontId="43" fillId="2" borderId="1" xfId="0" applyNumberFormat="1" applyFont="1" applyFill="1" applyBorder="1" applyAlignment="1" applyProtection="1">
      <alignment horizontal="right" wrapText="1"/>
      <protection hidden="1"/>
    </xf>
    <xf numFmtId="164" fontId="43" fillId="2" borderId="5" xfId="0" applyNumberFormat="1" applyFont="1" applyFill="1" applyBorder="1" applyAlignment="1" applyProtection="1">
      <alignment horizontal="right" wrapText="1"/>
      <protection hidden="1"/>
    </xf>
    <xf numFmtId="0" fontId="27" fillId="8" borderId="9" xfId="0" applyFont="1" applyFill="1" applyBorder="1" applyAlignment="1" applyProtection="1">
      <alignment horizontal="right" vertical="center" wrapText="1"/>
      <protection hidden="1"/>
    </xf>
    <xf numFmtId="0" fontId="27" fillId="8" borderId="1" xfId="0" applyFont="1" applyFill="1" applyBorder="1" applyAlignment="1" applyProtection="1">
      <alignment horizontal="right" vertical="center" wrapText="1"/>
      <protection hidden="1"/>
    </xf>
    <xf numFmtId="164" fontId="26" fillId="8" borderId="1" xfId="0" applyNumberFormat="1" applyFont="1" applyFill="1" applyBorder="1" applyAlignment="1" applyProtection="1">
      <alignment horizontal="right" vertical="center" wrapText="1"/>
      <protection hidden="1"/>
    </xf>
    <xf numFmtId="164" fontId="26" fillId="8" borderId="5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27" fillId="10" borderId="9" xfId="0" applyFont="1" applyFill="1" applyBorder="1" applyAlignment="1" applyProtection="1">
      <alignment horizontal="left" vertical="center" wrapText="1"/>
      <protection hidden="1"/>
    </xf>
    <xf numFmtId="0" fontId="27" fillId="10" borderId="1" xfId="0" applyFont="1" applyFill="1" applyBorder="1" applyAlignment="1" applyProtection="1">
      <alignment horizontal="left" vertical="center" wrapText="1"/>
      <protection hidden="1"/>
    </xf>
    <xf numFmtId="0" fontId="27" fillId="10" borderId="5" xfId="0" applyFont="1" applyFill="1" applyBorder="1" applyAlignment="1" applyProtection="1">
      <alignment horizontal="left" vertical="center" wrapText="1"/>
      <protection hidden="1"/>
    </xf>
    <xf numFmtId="164" fontId="42" fillId="8" borderId="36" xfId="0" applyNumberFormat="1" applyFont="1" applyFill="1" applyBorder="1" applyAlignment="1" applyProtection="1">
      <alignment horizontal="center" vertical="center" wrapText="1"/>
      <protection hidden="1"/>
    </xf>
    <xf numFmtId="164" fontId="42" fillId="8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27" fillId="9" borderId="41" xfId="0" applyFont="1" applyFill="1" applyBorder="1" applyAlignment="1" applyProtection="1">
      <alignment horizontal="left" vertical="center" wrapText="1"/>
      <protection hidden="1"/>
    </xf>
    <xf numFmtId="0" fontId="27" fillId="9" borderId="16" xfId="0" applyFont="1" applyFill="1" applyBorder="1" applyAlignment="1" applyProtection="1">
      <alignment horizontal="left" vertical="center" wrapText="1"/>
      <protection hidden="1"/>
    </xf>
    <xf numFmtId="0" fontId="27" fillId="9" borderId="5" xfId="0" applyFont="1" applyFill="1" applyBorder="1" applyAlignment="1" applyProtection="1">
      <alignment horizontal="left" vertical="center" wrapText="1"/>
      <protection hidden="1"/>
    </xf>
    <xf numFmtId="0" fontId="27" fillId="8" borderId="15" xfId="0" applyFont="1" applyFill="1" applyBorder="1" applyAlignment="1" applyProtection="1">
      <alignment horizontal="right" vertical="center"/>
      <protection hidden="1"/>
    </xf>
    <xf numFmtId="0" fontId="27" fillId="8" borderId="6" xfId="0" applyFont="1" applyFill="1" applyBorder="1" applyAlignment="1" applyProtection="1">
      <alignment horizontal="right" vertical="center"/>
      <protection hidden="1"/>
    </xf>
    <xf numFmtId="0" fontId="48" fillId="8" borderId="4" xfId="0" applyFont="1" applyFill="1" applyBorder="1" applyAlignment="1" applyProtection="1">
      <alignment horizontal="center" vertical="center"/>
      <protection hidden="1"/>
    </xf>
    <xf numFmtId="164" fontId="42" fillId="8" borderId="36" xfId="0" applyNumberFormat="1" applyFont="1" applyFill="1" applyBorder="1" applyAlignment="1" applyProtection="1">
      <alignment horizontal="center" vertical="center" shrinkToFit="1"/>
      <protection hidden="1"/>
    </xf>
    <xf numFmtId="164" fontId="42" fillId="8" borderId="8" xfId="0" applyNumberFormat="1" applyFont="1" applyFill="1" applyBorder="1" applyAlignment="1" applyProtection="1">
      <alignment horizontal="center" vertical="center" shrinkToFit="1"/>
      <protection hidden="1"/>
    </xf>
    <xf numFmtId="0" fontId="24" fillId="5" borderId="9" xfId="0" applyFont="1" applyFill="1" applyBorder="1" applyAlignment="1" applyProtection="1">
      <alignment horizontal="right" vertical="center" wrapText="1"/>
      <protection hidden="1"/>
    </xf>
    <xf numFmtId="0" fontId="24" fillId="5" borderId="1" xfId="0" applyFont="1" applyFill="1" applyBorder="1" applyAlignment="1" applyProtection="1">
      <alignment horizontal="right" vertical="center" wrapText="1"/>
      <protection hidden="1"/>
    </xf>
    <xf numFmtId="164" fontId="27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27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48" fillId="9" borderId="9" xfId="0" applyFont="1" applyFill="1" applyBorder="1" applyAlignment="1" applyProtection="1">
      <alignment horizontal="right" vertical="center" wrapText="1"/>
      <protection hidden="1"/>
    </xf>
    <xf numFmtId="0" fontId="48" fillId="9" borderId="1" xfId="0" applyFont="1" applyFill="1" applyBorder="1" applyAlignment="1" applyProtection="1">
      <alignment horizontal="right" vertical="center" wrapText="1"/>
      <protection hidden="1"/>
    </xf>
    <xf numFmtId="164" fontId="32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3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48" fillId="9" borderId="37" xfId="0" applyFont="1" applyFill="1" applyBorder="1" applyAlignment="1" applyProtection="1">
      <alignment horizontal="right" vertical="center" wrapText="1"/>
      <protection hidden="1"/>
    </xf>
    <xf numFmtId="0" fontId="48" fillId="9" borderId="38" xfId="0" applyFont="1" applyFill="1" applyBorder="1" applyAlignment="1" applyProtection="1">
      <alignment horizontal="right" vertical="center" wrapText="1"/>
      <protection hidden="1"/>
    </xf>
    <xf numFmtId="164" fontId="32" fillId="2" borderId="27" xfId="0" applyNumberFormat="1" applyFont="1" applyFill="1" applyBorder="1" applyAlignment="1" applyProtection="1">
      <alignment horizontal="center" vertical="center" wrapText="1"/>
      <protection hidden="1"/>
    </xf>
    <xf numFmtId="164" fontId="3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 wrapText="1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46" fillId="0" borderId="0" xfId="0" applyFont="1" applyFill="1" applyBorder="1" applyAlignment="1" applyProtection="1">
      <alignment horizontal="left" vertical="top" wrapText="1"/>
      <protection hidden="1"/>
    </xf>
    <xf numFmtId="0" fontId="18" fillId="0" borderId="0" xfId="0" applyFont="1" applyFill="1" applyBorder="1" applyAlignment="1" applyProtection="1">
      <alignment horizontal="right" vertical="center" wrapText="1"/>
      <protection hidden="1"/>
    </xf>
    <xf numFmtId="169" fontId="48" fillId="0" borderId="56" xfId="0" applyNumberFormat="1" applyFont="1" applyBorder="1" applyAlignment="1" applyProtection="1">
      <alignment horizontal="center" vertical="center" wrapText="1"/>
    </xf>
  </cellXfs>
  <cellStyles count="9">
    <cellStyle name="Excel Built-in Currency" xfId="1"/>
    <cellStyle name="Excel Built-in Normal" xfId="2"/>
    <cellStyle name="Heading" xfId="3"/>
    <cellStyle name="Heading1" xfId="4"/>
    <cellStyle name="Normal" xfId="0" builtinId="0"/>
    <cellStyle name="Normal 2" xfId="5"/>
    <cellStyle name="Normal 3" xfId="6"/>
    <cellStyle name="Result" xfId="7"/>
    <cellStyle name="Result2" xfId="8"/>
  </cellStyles>
  <dxfs count="6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</dxf>
    <dxf>
      <fill>
        <patternFill>
          <bgColor rgb="FFFFFF00"/>
        </patternFill>
      </fill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  <color rgb="FFF3F7FB"/>
      <color rgb="FFECF2F8"/>
      <color rgb="FF0000FF"/>
      <color rgb="FFFFFF99"/>
      <color rgb="FFA2965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201991</xdr:colOff>
      <xdr:row>6</xdr:row>
      <xdr:rowOff>2145697</xdr:rowOff>
    </xdr:from>
    <xdr:to>
      <xdr:col>5</xdr:col>
      <xdr:colOff>41124</xdr:colOff>
      <xdr:row>6</xdr:row>
      <xdr:rowOff>2449916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1" t="11846"/>
        <a:stretch/>
      </xdr:blipFill>
      <xdr:spPr>
        <a:xfrm>
          <a:off x="523724" y="7200297"/>
          <a:ext cx="7399867" cy="30421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4</xdr:row>
      <xdr:rowOff>440267</xdr:rowOff>
    </xdr:from>
    <xdr:to>
      <xdr:col>5</xdr:col>
      <xdr:colOff>135466</xdr:colOff>
      <xdr:row>4</xdr:row>
      <xdr:rowOff>624217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500" y="2180167"/>
          <a:ext cx="7552266" cy="183950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990601</xdr:colOff>
      <xdr:row>10</xdr:row>
      <xdr:rowOff>275893</xdr:rowOff>
    </xdr:from>
    <xdr:to>
      <xdr:col>3</xdr:col>
      <xdr:colOff>4757058</xdr:colOff>
      <xdr:row>10</xdr:row>
      <xdr:rowOff>1436914</xdr:rowOff>
    </xdr:to>
    <xdr:pic>
      <xdr:nvPicPr>
        <xdr:cNvPr id="25" name="Imagen 2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89" t="61979" r="86963" b="24600"/>
        <a:stretch/>
      </xdr:blipFill>
      <xdr:spPr>
        <a:xfrm>
          <a:off x="1937658" y="10856807"/>
          <a:ext cx="3766457" cy="1161021"/>
        </a:xfrm>
        <a:prstGeom prst="rect">
          <a:avLst/>
        </a:prstGeom>
      </xdr:spPr>
    </xdr:pic>
    <xdr:clientData/>
  </xdr:twoCellAnchor>
  <xdr:twoCellAnchor editAs="oneCell">
    <xdr:from>
      <xdr:col>3</xdr:col>
      <xdr:colOff>115660</xdr:colOff>
      <xdr:row>5</xdr:row>
      <xdr:rowOff>461283</xdr:rowOff>
    </xdr:from>
    <xdr:to>
      <xdr:col>3</xdr:col>
      <xdr:colOff>6477565</xdr:colOff>
      <xdr:row>5</xdr:row>
      <xdr:rowOff>2051759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7210" y="3118758"/>
          <a:ext cx="6361905" cy="15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</xdr:colOff>
      <xdr:row>12</xdr:row>
      <xdr:rowOff>1005116</xdr:rowOff>
    </xdr:from>
    <xdr:to>
      <xdr:col>3</xdr:col>
      <xdr:colOff>6258523</xdr:colOff>
      <xdr:row>12</xdr:row>
      <xdr:rowOff>1897744</xdr:rowOff>
    </xdr:to>
    <xdr:pic>
      <xdr:nvPicPr>
        <xdr:cNvPr id="18" name="Imagen 1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5238"/>
        <a:stretch/>
      </xdr:blipFill>
      <xdr:spPr>
        <a:xfrm>
          <a:off x="974271" y="14302016"/>
          <a:ext cx="6236752" cy="892628"/>
        </a:xfrm>
        <a:prstGeom prst="rect">
          <a:avLst/>
        </a:prstGeom>
      </xdr:spPr>
    </xdr:pic>
    <xdr:clientData/>
  </xdr:twoCellAnchor>
  <xdr:twoCellAnchor editAs="oneCell">
    <xdr:from>
      <xdr:col>3</xdr:col>
      <xdr:colOff>863764</xdr:colOff>
      <xdr:row>13</xdr:row>
      <xdr:rowOff>1083117</xdr:rowOff>
    </xdr:from>
    <xdr:to>
      <xdr:col>3</xdr:col>
      <xdr:colOff>5430158</xdr:colOff>
      <xdr:row>13</xdr:row>
      <xdr:rowOff>2806700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259" t="57913" r="79440" b="20154"/>
        <a:stretch/>
      </xdr:blipFill>
      <xdr:spPr>
        <a:xfrm>
          <a:off x="1816264" y="16361217"/>
          <a:ext cx="4566394" cy="1723583"/>
        </a:xfrm>
        <a:prstGeom prst="rect">
          <a:avLst/>
        </a:prstGeom>
      </xdr:spPr>
    </xdr:pic>
    <xdr:clientData/>
  </xdr:twoCellAnchor>
  <xdr:twoCellAnchor editAs="oneCell">
    <xdr:from>
      <xdr:col>2</xdr:col>
      <xdr:colOff>195945</xdr:colOff>
      <xdr:row>18</xdr:row>
      <xdr:rowOff>598715</xdr:rowOff>
    </xdr:from>
    <xdr:to>
      <xdr:col>4</xdr:col>
      <xdr:colOff>43544</xdr:colOff>
      <xdr:row>18</xdr:row>
      <xdr:rowOff>1425385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7316" y="22762029"/>
          <a:ext cx="6760028" cy="826670"/>
        </a:xfrm>
        <a:prstGeom prst="rect">
          <a:avLst/>
        </a:prstGeom>
      </xdr:spPr>
    </xdr:pic>
    <xdr:clientData/>
  </xdr:twoCellAnchor>
  <xdr:twoCellAnchor editAs="oneCell">
    <xdr:from>
      <xdr:col>3</xdr:col>
      <xdr:colOff>141514</xdr:colOff>
      <xdr:row>19</xdr:row>
      <xdr:rowOff>489857</xdr:rowOff>
    </xdr:from>
    <xdr:to>
      <xdr:col>3</xdr:col>
      <xdr:colOff>6183086</xdr:colOff>
      <xdr:row>19</xdr:row>
      <xdr:rowOff>1604761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88571" y="24569057"/>
          <a:ext cx="6041572" cy="1114904"/>
        </a:xfrm>
        <a:prstGeom prst="rect">
          <a:avLst/>
        </a:prstGeom>
      </xdr:spPr>
    </xdr:pic>
    <xdr:clientData/>
  </xdr:twoCellAnchor>
  <xdr:twoCellAnchor editAs="oneCell">
    <xdr:from>
      <xdr:col>3</xdr:col>
      <xdr:colOff>557589</xdr:colOff>
      <xdr:row>15</xdr:row>
      <xdr:rowOff>1236131</xdr:rowOff>
    </xdr:from>
    <xdr:to>
      <xdr:col>3</xdr:col>
      <xdr:colOff>6125707</xdr:colOff>
      <xdr:row>15</xdr:row>
      <xdr:rowOff>2052560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9230"/>
        <a:stretch/>
      </xdr:blipFill>
      <xdr:spPr>
        <a:xfrm>
          <a:off x="1522789" y="21217464"/>
          <a:ext cx="5568118" cy="816429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2057402</xdr:colOff>
      <xdr:row>14</xdr:row>
      <xdr:rowOff>511628</xdr:rowOff>
    </xdr:from>
    <xdr:to>
      <xdr:col>3</xdr:col>
      <xdr:colOff>4288972</xdr:colOff>
      <xdr:row>14</xdr:row>
      <xdr:rowOff>1284514</xdr:rowOff>
    </xdr:to>
    <xdr:pic>
      <xdr:nvPicPr>
        <xdr:cNvPr id="30" name="Imagen 29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r="70039"/>
        <a:stretch/>
      </xdr:blipFill>
      <xdr:spPr>
        <a:xfrm>
          <a:off x="3004459" y="18854057"/>
          <a:ext cx="2231570" cy="772886"/>
        </a:xfrm>
        <a:prstGeom prst="rect">
          <a:avLst/>
        </a:prstGeom>
      </xdr:spPr>
    </xdr:pic>
    <xdr:clientData/>
  </xdr:twoCellAnchor>
  <xdr:twoCellAnchor editAs="oneCell">
    <xdr:from>
      <xdr:col>3</xdr:col>
      <xdr:colOff>502921</xdr:colOff>
      <xdr:row>24</xdr:row>
      <xdr:rowOff>624840</xdr:rowOff>
    </xdr:from>
    <xdr:to>
      <xdr:col>3</xdr:col>
      <xdr:colOff>5897881</xdr:colOff>
      <xdr:row>24</xdr:row>
      <xdr:rowOff>1534455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63041" y="31485840"/>
          <a:ext cx="5394960" cy="909615"/>
        </a:xfrm>
        <a:prstGeom prst="rect">
          <a:avLst/>
        </a:prstGeom>
      </xdr:spPr>
    </xdr:pic>
    <xdr:clientData/>
  </xdr:twoCellAnchor>
  <xdr:twoCellAnchor editAs="oneCell">
    <xdr:from>
      <xdr:col>3</xdr:col>
      <xdr:colOff>1706881</xdr:colOff>
      <xdr:row>25</xdr:row>
      <xdr:rowOff>929640</xdr:rowOff>
    </xdr:from>
    <xdr:to>
      <xdr:col>3</xdr:col>
      <xdr:colOff>4312921</xdr:colOff>
      <xdr:row>25</xdr:row>
      <xdr:rowOff>1863367</xdr:rowOff>
    </xdr:to>
    <xdr:pic>
      <xdr:nvPicPr>
        <xdr:cNvPr id="29" name="Imagen 28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45874"/>
        <a:stretch/>
      </xdr:blipFill>
      <xdr:spPr>
        <a:xfrm>
          <a:off x="2667001" y="33451800"/>
          <a:ext cx="2606040" cy="9337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2057400</xdr:colOff>
      <xdr:row>11</xdr:row>
      <xdr:rowOff>330200</xdr:rowOff>
    </xdr:from>
    <xdr:to>
      <xdr:col>3</xdr:col>
      <xdr:colOff>3572933</xdr:colOff>
      <xdr:row>11</xdr:row>
      <xdr:rowOff>1659615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0008" t="59860" r="84673" b="23636"/>
        <a:stretch/>
      </xdr:blipFill>
      <xdr:spPr>
        <a:xfrm>
          <a:off x="3022600" y="11904133"/>
          <a:ext cx="1515533" cy="132941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23</xdr:row>
      <xdr:rowOff>428625</xdr:rowOff>
    </xdr:from>
    <xdr:to>
      <xdr:col>5</xdr:col>
      <xdr:colOff>94317</xdr:colOff>
      <xdr:row>23</xdr:row>
      <xdr:rowOff>1752435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4350" y="29956125"/>
          <a:ext cx="7466667" cy="13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</xdr:row>
      <xdr:rowOff>180975</xdr:rowOff>
    </xdr:from>
    <xdr:to>
      <xdr:col>5</xdr:col>
      <xdr:colOff>263526</xdr:colOff>
      <xdr:row>1</xdr:row>
      <xdr:rowOff>714375</xdr:rowOff>
    </xdr:to>
    <xdr:pic>
      <xdr:nvPicPr>
        <xdr:cNvPr id="20" name="Imagen 19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352425"/>
          <a:ext cx="78168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9525</xdr:rowOff>
    </xdr:from>
    <xdr:to>
      <xdr:col>5</xdr:col>
      <xdr:colOff>409576</xdr:colOff>
      <xdr:row>1</xdr:row>
      <xdr:rowOff>447675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8"/>
        <a:stretch/>
      </xdr:blipFill>
      <xdr:spPr bwMode="auto">
        <a:xfrm>
          <a:off x="180976" y="152400"/>
          <a:ext cx="3981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152399</xdr:colOff>
      <xdr:row>0</xdr:row>
      <xdr:rowOff>104775</xdr:rowOff>
    </xdr:from>
    <xdr:to>
      <xdr:col>10</xdr:col>
      <xdr:colOff>863599</xdr:colOff>
      <xdr:row>1</xdr:row>
      <xdr:rowOff>495300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5"/>
        <a:stretch/>
      </xdr:blipFill>
      <xdr:spPr bwMode="auto">
        <a:xfrm>
          <a:off x="7505699" y="104775"/>
          <a:ext cx="249237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2</xdr:col>
      <xdr:colOff>590550</xdr:colOff>
      <xdr:row>0</xdr:row>
      <xdr:rowOff>533400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8"/>
        <a:stretch/>
      </xdr:blipFill>
      <xdr:spPr bwMode="auto">
        <a:xfrm>
          <a:off x="161925" y="95250"/>
          <a:ext cx="3981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457200</xdr:colOff>
      <xdr:row>0</xdr:row>
      <xdr:rowOff>19050</xdr:rowOff>
    </xdr:from>
    <xdr:to>
      <xdr:col>30</xdr:col>
      <xdr:colOff>835025</xdr:colOff>
      <xdr:row>0</xdr:row>
      <xdr:rowOff>552450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5"/>
        <a:stretch/>
      </xdr:blipFill>
      <xdr:spPr bwMode="auto">
        <a:xfrm>
          <a:off x="26241375" y="19050"/>
          <a:ext cx="249237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</xdr:colOff>
      <xdr:row>0</xdr:row>
      <xdr:rowOff>87085</xdr:rowOff>
    </xdr:from>
    <xdr:to>
      <xdr:col>2</xdr:col>
      <xdr:colOff>106135</xdr:colOff>
      <xdr:row>0</xdr:row>
      <xdr:rowOff>525235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8"/>
        <a:stretch/>
      </xdr:blipFill>
      <xdr:spPr bwMode="auto">
        <a:xfrm>
          <a:off x="65314" y="87085"/>
          <a:ext cx="3981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587830</xdr:colOff>
      <xdr:row>0</xdr:row>
      <xdr:rowOff>0</xdr:rowOff>
    </xdr:from>
    <xdr:to>
      <xdr:col>10</xdr:col>
      <xdr:colOff>707119</xdr:colOff>
      <xdr:row>0</xdr:row>
      <xdr:rowOff>533400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5"/>
        <a:stretch/>
      </xdr:blipFill>
      <xdr:spPr bwMode="auto">
        <a:xfrm>
          <a:off x="13335001" y="0"/>
          <a:ext cx="249237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110067</xdr:colOff>
      <xdr:row>0</xdr:row>
      <xdr:rowOff>42333</xdr:rowOff>
    </xdr:from>
    <xdr:to>
      <xdr:col>2</xdr:col>
      <xdr:colOff>146050</xdr:colOff>
      <xdr:row>0</xdr:row>
      <xdr:rowOff>480483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8"/>
        <a:stretch/>
      </xdr:blipFill>
      <xdr:spPr bwMode="auto">
        <a:xfrm>
          <a:off x="110067" y="42333"/>
          <a:ext cx="3981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67733</xdr:colOff>
      <xdr:row>0</xdr:row>
      <xdr:rowOff>59266</xdr:rowOff>
    </xdr:from>
    <xdr:to>
      <xdr:col>8</xdr:col>
      <xdr:colOff>832908</xdr:colOff>
      <xdr:row>0</xdr:row>
      <xdr:rowOff>592666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5"/>
        <a:stretch/>
      </xdr:blipFill>
      <xdr:spPr bwMode="auto">
        <a:xfrm>
          <a:off x="11218333" y="59266"/>
          <a:ext cx="249237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195943</xdr:colOff>
      <xdr:row>0</xdr:row>
      <xdr:rowOff>65314</xdr:rowOff>
    </xdr:from>
    <xdr:to>
      <xdr:col>1</xdr:col>
      <xdr:colOff>606879</xdr:colOff>
      <xdr:row>0</xdr:row>
      <xdr:rowOff>503464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8"/>
        <a:stretch/>
      </xdr:blipFill>
      <xdr:spPr bwMode="auto">
        <a:xfrm>
          <a:off x="195943" y="65314"/>
          <a:ext cx="3981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65314</xdr:colOff>
      <xdr:row>0</xdr:row>
      <xdr:rowOff>0</xdr:rowOff>
    </xdr:from>
    <xdr:to>
      <xdr:col>11</xdr:col>
      <xdr:colOff>1088118</xdr:colOff>
      <xdr:row>0</xdr:row>
      <xdr:rowOff>533400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5"/>
        <a:stretch/>
      </xdr:blipFill>
      <xdr:spPr bwMode="auto">
        <a:xfrm>
          <a:off x="16339457" y="0"/>
          <a:ext cx="249237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topLeftCell="A3" workbookViewId="0">
      <selection activeCell="A3" sqref="A1:B65536"/>
    </sheetView>
  </sheetViews>
  <sheetFormatPr baseColWidth="10" defaultColWidth="11.44140625" defaultRowHeight="13.2" x14ac:dyDescent="0.25"/>
  <cols>
    <col min="1" max="1" width="15.88671875" style="3" customWidth="1"/>
    <col min="2" max="2" width="26.88671875" style="3" customWidth="1"/>
    <col min="3" max="16384" width="11.44140625" style="3"/>
  </cols>
  <sheetData>
    <row r="2" spans="1:2" ht="39.6" x14ac:dyDescent="0.25">
      <c r="A2" s="3" t="s">
        <v>24</v>
      </c>
      <c r="B2" s="3" t="s">
        <v>25</v>
      </c>
    </row>
    <row r="4" spans="1:2" ht="39.6" x14ac:dyDescent="0.25">
      <c r="A4" s="3" t="s">
        <v>26</v>
      </c>
      <c r="B4" s="3" t="s">
        <v>36</v>
      </c>
    </row>
    <row r="5" spans="1:2" ht="39.6" x14ac:dyDescent="0.25">
      <c r="A5" s="3" t="s">
        <v>27</v>
      </c>
      <c r="B5" s="3" t="s">
        <v>37</v>
      </c>
    </row>
    <row r="6" spans="1:2" ht="26.4" x14ac:dyDescent="0.25">
      <c r="A6" s="3" t="s">
        <v>28</v>
      </c>
      <c r="B6" s="3" t="s">
        <v>39</v>
      </c>
    </row>
    <row r="7" spans="1:2" ht="52.8" x14ac:dyDescent="0.25">
      <c r="A7" s="3" t="s">
        <v>29</v>
      </c>
      <c r="B7" s="3" t="s">
        <v>38</v>
      </c>
    </row>
    <row r="8" spans="1:2" ht="26.4" x14ac:dyDescent="0.25">
      <c r="A8" s="3" t="s">
        <v>30</v>
      </c>
      <c r="B8" s="3" t="s">
        <v>40</v>
      </c>
    </row>
    <row r="9" spans="1:2" ht="92.4" x14ac:dyDescent="0.25">
      <c r="A9" s="3" t="s">
        <v>31</v>
      </c>
    </row>
    <row r="10" spans="1:2" ht="66" x14ac:dyDescent="0.25">
      <c r="A10" s="3" t="s">
        <v>32</v>
      </c>
    </row>
    <row r="11" spans="1:2" ht="66" x14ac:dyDescent="0.25">
      <c r="A11" s="3" t="s">
        <v>33</v>
      </c>
    </row>
    <row r="12" spans="1:2" ht="26.4" x14ac:dyDescent="0.25">
      <c r="A12" s="3" t="s">
        <v>34</v>
      </c>
    </row>
    <row r="13" spans="1:2" ht="52.8" x14ac:dyDescent="0.25">
      <c r="A13" s="3" t="s">
        <v>23</v>
      </c>
    </row>
    <row r="14" spans="1:2" ht="26.4" x14ac:dyDescent="0.25">
      <c r="A14" s="3" t="s">
        <v>35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29"/>
  <sheetViews>
    <sheetView tabSelected="1" zoomScale="80" zoomScaleNormal="80" workbookViewId="0">
      <selection activeCell="H5" sqref="H5"/>
    </sheetView>
  </sheetViews>
  <sheetFormatPr baseColWidth="10" defaultRowHeight="13.2" x14ac:dyDescent="0.25"/>
  <cols>
    <col min="1" max="3" width="4.6640625" customWidth="1"/>
    <col min="4" max="4" width="96.109375" customWidth="1"/>
    <col min="5" max="6" width="4.6640625" customWidth="1"/>
  </cols>
  <sheetData>
    <row r="1" spans="2:6" ht="13.8" thickBot="1" x14ac:dyDescent="0.3"/>
    <row r="2" spans="2:6" ht="76.95" customHeight="1" x14ac:dyDescent="0.25">
      <c r="B2" s="200"/>
      <c r="C2" s="201"/>
      <c r="D2" s="201"/>
      <c r="E2" s="201"/>
      <c r="F2" s="202"/>
    </row>
    <row r="3" spans="2:6" ht="46.2" customHeight="1" x14ac:dyDescent="0.25">
      <c r="B3" s="203" t="s">
        <v>68</v>
      </c>
      <c r="C3" s="204"/>
      <c r="D3" s="204"/>
      <c r="E3" s="204"/>
      <c r="F3" s="205"/>
    </row>
    <row r="4" spans="2:6" ht="13.2" customHeight="1" x14ac:dyDescent="0.25">
      <c r="B4" s="131"/>
      <c r="C4" s="132"/>
      <c r="D4" s="132"/>
      <c r="E4" s="132"/>
      <c r="F4" s="133"/>
    </row>
    <row r="5" spans="2:6" ht="59.4" customHeight="1" x14ac:dyDescent="0.25">
      <c r="B5" s="15"/>
      <c r="C5" s="207" t="s">
        <v>129</v>
      </c>
      <c r="D5" s="208"/>
      <c r="E5" s="208"/>
      <c r="F5" s="16"/>
    </row>
    <row r="6" spans="2:6" ht="188.4" customHeight="1" x14ac:dyDescent="0.25">
      <c r="B6" s="15"/>
      <c r="C6" s="207" t="s">
        <v>142</v>
      </c>
      <c r="D6" s="207"/>
      <c r="E6" s="207"/>
      <c r="F6" s="16"/>
    </row>
    <row r="7" spans="2:6" ht="207.6" customHeight="1" x14ac:dyDescent="0.25">
      <c r="B7" s="15"/>
      <c r="C7" s="27"/>
      <c r="D7" s="54" t="s">
        <v>121</v>
      </c>
      <c r="E7" s="27"/>
      <c r="F7" s="16"/>
    </row>
    <row r="8" spans="2:6" ht="73.2" customHeight="1" x14ac:dyDescent="0.25">
      <c r="B8" s="15"/>
      <c r="C8" s="207" t="s">
        <v>143</v>
      </c>
      <c r="D8" s="207"/>
      <c r="E8" s="207"/>
      <c r="F8" s="16"/>
    </row>
    <row r="9" spans="2:6" ht="86.4" customHeight="1" x14ac:dyDescent="0.25">
      <c r="B9" s="15"/>
      <c r="C9" s="27"/>
      <c r="D9" s="27" t="s">
        <v>78</v>
      </c>
      <c r="E9" s="27"/>
      <c r="F9" s="16"/>
    </row>
    <row r="10" spans="2:6" ht="22.8" customHeight="1" x14ac:dyDescent="0.25">
      <c r="B10" s="15"/>
      <c r="C10" s="206" t="s">
        <v>130</v>
      </c>
      <c r="D10" s="206"/>
      <c r="E10" s="206"/>
      <c r="F10" s="16"/>
    </row>
    <row r="11" spans="2:6" ht="123.6" customHeight="1" x14ac:dyDescent="0.25">
      <c r="B11" s="108"/>
      <c r="C11" s="107"/>
      <c r="D11" s="106" t="s">
        <v>146</v>
      </c>
      <c r="E11" s="109"/>
      <c r="F11" s="110"/>
    </row>
    <row r="12" spans="2:6" ht="135.6" customHeight="1" x14ac:dyDescent="0.25">
      <c r="B12" s="114"/>
      <c r="C12" s="115"/>
      <c r="D12" s="116" t="s">
        <v>120</v>
      </c>
      <c r="E12" s="117"/>
      <c r="F12" s="118"/>
    </row>
    <row r="13" spans="2:6" ht="156" customHeight="1" x14ac:dyDescent="0.25">
      <c r="B13" s="114"/>
      <c r="C13" s="115"/>
      <c r="D13" s="119" t="s">
        <v>150</v>
      </c>
      <c r="E13" s="117"/>
      <c r="F13" s="16"/>
    </row>
    <row r="14" spans="2:6" ht="255.6" customHeight="1" x14ac:dyDescent="0.25">
      <c r="B14" s="114"/>
      <c r="C14" s="115"/>
      <c r="D14" s="111" t="s">
        <v>127</v>
      </c>
      <c r="E14" s="117"/>
      <c r="F14" s="16"/>
    </row>
    <row r="15" spans="2:6" ht="115.2" customHeight="1" x14ac:dyDescent="0.25">
      <c r="B15" s="15"/>
      <c r="C15" s="120"/>
      <c r="D15" s="111" t="s">
        <v>147</v>
      </c>
      <c r="E15" s="113"/>
      <c r="F15" s="16"/>
    </row>
    <row r="16" spans="2:6" ht="179.4" customHeight="1" x14ac:dyDescent="0.25">
      <c r="B16" s="15"/>
      <c r="C16" s="120"/>
      <c r="D16" s="121" t="s">
        <v>148</v>
      </c>
      <c r="E16" s="113"/>
      <c r="F16" s="16"/>
    </row>
    <row r="17" spans="2:18" ht="59.4" customHeight="1" x14ac:dyDescent="0.25">
      <c r="B17" s="15"/>
      <c r="C17" s="120"/>
      <c r="D17" s="122" t="s">
        <v>123</v>
      </c>
      <c r="E17" s="113"/>
      <c r="F17" s="16"/>
    </row>
    <row r="18" spans="2:18" ht="35.4" customHeight="1" x14ac:dyDescent="0.25">
      <c r="B18" s="15"/>
      <c r="C18" s="209" t="s">
        <v>131</v>
      </c>
      <c r="D18" s="210"/>
      <c r="E18" s="210"/>
      <c r="F18" s="16"/>
    </row>
    <row r="19" spans="2:18" ht="150.6" customHeight="1" x14ac:dyDescent="0.25">
      <c r="B19" s="15"/>
      <c r="C19" s="123"/>
      <c r="D19" s="123" t="s">
        <v>124</v>
      </c>
      <c r="E19" s="124"/>
      <c r="F19" s="16"/>
    </row>
    <row r="20" spans="2:18" ht="141" customHeight="1" x14ac:dyDescent="0.25">
      <c r="B20" s="15"/>
      <c r="C20" s="123"/>
      <c r="D20" s="125" t="s">
        <v>125</v>
      </c>
      <c r="E20" s="124"/>
      <c r="F20" s="16"/>
    </row>
    <row r="21" spans="2:18" ht="73.8" customHeight="1" x14ac:dyDescent="0.25">
      <c r="B21" s="15"/>
      <c r="C21" s="123"/>
      <c r="D21" s="125" t="s">
        <v>126</v>
      </c>
      <c r="E21" s="124"/>
      <c r="F21" s="16"/>
    </row>
    <row r="22" spans="2:18" ht="78.75" customHeight="1" x14ac:dyDescent="0.25">
      <c r="B22" s="15"/>
      <c r="C22" s="209" t="s">
        <v>132</v>
      </c>
      <c r="D22" s="209"/>
      <c r="E22" s="209"/>
      <c r="F22" s="16"/>
    </row>
    <row r="23" spans="2:18" ht="33" customHeight="1" x14ac:dyDescent="0.25">
      <c r="B23" s="15"/>
      <c r="C23" s="209" t="s">
        <v>133</v>
      </c>
      <c r="D23" s="209"/>
      <c r="E23" s="209"/>
      <c r="F23" s="16"/>
    </row>
    <row r="24" spans="2:18" ht="165.6" customHeight="1" x14ac:dyDescent="0.25">
      <c r="B24" s="15"/>
      <c r="C24" s="123"/>
      <c r="D24" s="125" t="s">
        <v>128</v>
      </c>
      <c r="E24" s="123"/>
      <c r="F24" s="16"/>
    </row>
    <row r="25" spans="2:18" ht="130.94999999999999" customHeight="1" x14ac:dyDescent="0.25">
      <c r="B25" s="15"/>
      <c r="C25" s="123"/>
      <c r="D25" s="125" t="s">
        <v>144</v>
      </c>
      <c r="E25" s="123"/>
      <c r="F25" s="16"/>
    </row>
    <row r="26" spans="2:18" s="126" customFormat="1" ht="166.2" customHeight="1" x14ac:dyDescent="0.25">
      <c r="B26" s="15"/>
      <c r="C26" s="123"/>
      <c r="D26" s="125" t="s">
        <v>145</v>
      </c>
      <c r="E26" s="123"/>
      <c r="F26" s="16"/>
      <c r="G26"/>
      <c r="H26"/>
      <c r="I26"/>
      <c r="J26"/>
      <c r="K26"/>
      <c r="L26"/>
      <c r="M26"/>
      <c r="N26"/>
      <c r="O26"/>
      <c r="P26"/>
      <c r="Q26"/>
      <c r="R26"/>
    </row>
    <row r="27" spans="2:18" ht="49.2" customHeight="1" x14ac:dyDescent="0.25">
      <c r="B27" s="15"/>
      <c r="C27" s="199" t="s">
        <v>134</v>
      </c>
      <c r="D27" s="199"/>
      <c r="E27" s="123"/>
      <c r="F27" s="16"/>
    </row>
    <row r="28" spans="2:18" ht="66.150000000000006" customHeight="1" x14ac:dyDescent="0.25">
      <c r="B28" s="15"/>
      <c r="C28" s="127"/>
      <c r="D28" s="127" t="s">
        <v>72</v>
      </c>
      <c r="E28" s="123"/>
      <c r="F28" s="16"/>
    </row>
    <row r="29" spans="2:18" ht="23.4" customHeight="1" thickBot="1" x14ac:dyDescent="0.3">
      <c r="B29" s="128"/>
      <c r="C29" s="129"/>
      <c r="D29" s="130"/>
      <c r="E29" s="130"/>
      <c r="F29" s="17"/>
    </row>
  </sheetData>
  <sheetProtection algorithmName="SHA-512" hashValue="9tWHg9HtFoGsBjfrCNSf2K/AZp1f6Re5gPLcM2eyVkL2JRsXN7q9jlPKG4j/2OIYPJCbw8lZwUKxNJOa3G2Q6w==" saltValue="P6hyv6HpjPtGpv/gtRHX9g==" spinCount="100000" sheet="1" objects="1" scenarios="1" selectLockedCells="1"/>
  <mergeCells count="10">
    <mergeCell ref="C27:D27"/>
    <mergeCell ref="B2:F2"/>
    <mergeCell ref="B3:F3"/>
    <mergeCell ref="C10:E10"/>
    <mergeCell ref="C5:E5"/>
    <mergeCell ref="C18:E18"/>
    <mergeCell ref="C22:E22"/>
    <mergeCell ref="C6:E6"/>
    <mergeCell ref="C8:E8"/>
    <mergeCell ref="C23:E2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W40"/>
  <sheetViews>
    <sheetView zoomScale="80" zoomScaleNormal="80" zoomScalePageLayoutView="71" workbookViewId="0">
      <selection activeCell="D8" sqref="D8:K8"/>
    </sheetView>
  </sheetViews>
  <sheetFormatPr baseColWidth="10" defaultColWidth="11.44140625" defaultRowHeight="13.2" x14ac:dyDescent="0.25"/>
  <cols>
    <col min="1" max="1" width="1.88671875" style="6" customWidth="1"/>
    <col min="2" max="2" width="7.44140625" style="6" customWidth="1"/>
    <col min="3" max="3" width="17.44140625" style="1" customWidth="1"/>
    <col min="4" max="4" width="17.5546875" style="1" customWidth="1"/>
    <col min="5" max="5" width="10.33203125" style="1" customWidth="1"/>
    <col min="6" max="6" width="17.33203125" style="1" customWidth="1"/>
    <col min="7" max="7" width="16.44140625" style="1" customWidth="1"/>
    <col min="8" max="8" width="18.77734375" style="1" customWidth="1"/>
    <col min="9" max="9" width="9.88671875" style="1" customWidth="1"/>
    <col min="10" max="10" width="16.109375" style="1" customWidth="1"/>
    <col min="11" max="11" width="15.33203125" style="1" customWidth="1"/>
    <col min="12" max="12" width="13.109375" style="1" bestFit="1" customWidth="1"/>
    <col min="13" max="13" width="63" style="6" customWidth="1"/>
    <col min="14" max="16384" width="11.44140625" style="6"/>
  </cols>
  <sheetData>
    <row r="1" spans="2:11" ht="11.4" customHeight="1" thickBot="1" x14ac:dyDescent="0.3"/>
    <row r="2" spans="2:11" ht="40.799999999999997" customHeight="1" x14ac:dyDescent="0.25">
      <c r="B2" s="221" t="s">
        <v>151</v>
      </c>
      <c r="C2" s="222"/>
      <c r="D2" s="222"/>
      <c r="E2" s="222"/>
      <c r="F2" s="222"/>
      <c r="G2" s="222"/>
      <c r="H2" s="222"/>
      <c r="I2" s="222"/>
      <c r="J2" s="222"/>
      <c r="K2" s="223"/>
    </row>
    <row r="3" spans="2:11" ht="26.1" customHeight="1" x14ac:dyDescent="0.25">
      <c r="B3" s="212" t="s">
        <v>50</v>
      </c>
      <c r="C3" s="213"/>
      <c r="D3" s="213"/>
      <c r="E3" s="213"/>
      <c r="F3" s="213"/>
      <c r="G3" s="213"/>
      <c r="H3" s="213"/>
      <c r="I3" s="213"/>
      <c r="J3" s="213"/>
      <c r="K3" s="67" t="s">
        <v>48</v>
      </c>
    </row>
    <row r="4" spans="2:11" ht="30" customHeight="1" x14ac:dyDescent="0.25">
      <c r="B4" s="224" t="s">
        <v>49</v>
      </c>
      <c r="C4" s="225"/>
      <c r="D4" s="225"/>
      <c r="E4" s="225"/>
      <c r="F4" s="225"/>
      <c r="G4" s="225"/>
      <c r="H4" s="225"/>
      <c r="I4" s="225"/>
      <c r="J4" s="226"/>
      <c r="K4" s="66"/>
    </row>
    <row r="5" spans="2:11" ht="24" customHeight="1" x14ac:dyDescent="0.25">
      <c r="B5" s="227" t="s">
        <v>22</v>
      </c>
      <c r="C5" s="228"/>
      <c r="D5" s="232" t="str">
        <f>IF(ISBLANK(K4),"",IF(K4=2180,"1: Activación de la empleabilidad de personas en situación de vulnerabilidad social",IF(K4=1321,"2: Inclusión activa de jóvenes en situación de vulnerabilidad social")))</f>
        <v/>
      </c>
      <c r="E5" s="233"/>
      <c r="F5" s="233"/>
      <c r="G5" s="233"/>
      <c r="H5" s="234"/>
      <c r="I5" s="229" t="s">
        <v>42</v>
      </c>
      <c r="J5" s="230"/>
      <c r="K5" s="231"/>
    </row>
    <row r="6" spans="2:11" ht="21.6" customHeight="1" x14ac:dyDescent="0.25">
      <c r="B6" s="227" t="s">
        <v>43</v>
      </c>
      <c r="C6" s="228"/>
      <c r="D6" s="235"/>
      <c r="E6" s="236"/>
      <c r="F6" s="236"/>
      <c r="G6" s="237"/>
      <c r="H6" s="238"/>
      <c r="I6" s="68" t="s">
        <v>70</v>
      </c>
      <c r="J6" s="69" t="s">
        <v>44</v>
      </c>
      <c r="K6" s="70" t="s">
        <v>45</v>
      </c>
    </row>
    <row r="7" spans="2:11" ht="30.6" customHeight="1" x14ac:dyDescent="0.25">
      <c r="B7" s="212" t="s">
        <v>46</v>
      </c>
      <c r="C7" s="213"/>
      <c r="D7" s="239"/>
      <c r="E7" s="240"/>
      <c r="F7" s="71" t="s">
        <v>47</v>
      </c>
      <c r="G7" s="88"/>
      <c r="H7" s="89"/>
      <c r="I7" s="13"/>
      <c r="J7" s="47">
        <v>2026</v>
      </c>
      <c r="K7" s="58"/>
    </row>
    <row r="8" spans="2:11" ht="27.6" customHeight="1" x14ac:dyDescent="0.25">
      <c r="B8" s="212" t="s">
        <v>81</v>
      </c>
      <c r="C8" s="213"/>
      <c r="D8" s="235"/>
      <c r="E8" s="236"/>
      <c r="F8" s="236"/>
      <c r="G8" s="241"/>
      <c r="H8" s="236"/>
      <c r="I8" s="236"/>
      <c r="J8" s="236"/>
      <c r="K8" s="242"/>
    </row>
    <row r="9" spans="2:11" ht="29.4" customHeight="1" x14ac:dyDescent="0.25">
      <c r="B9" s="212" t="s">
        <v>71</v>
      </c>
      <c r="C9" s="213"/>
      <c r="D9" s="243"/>
      <c r="E9" s="243"/>
      <c r="F9" s="243"/>
      <c r="G9" s="243"/>
      <c r="H9" s="243"/>
      <c r="I9" s="243"/>
      <c r="J9" s="243"/>
      <c r="K9" s="244"/>
    </row>
    <row r="10" spans="2:11" ht="12" customHeight="1" x14ac:dyDescent="0.25">
      <c r="B10" s="214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2:11" ht="15.6" customHeight="1" x14ac:dyDescent="0.25">
      <c r="B11" s="60" t="s">
        <v>99</v>
      </c>
      <c r="C11" s="217"/>
      <c r="D11" s="217"/>
      <c r="E11" s="59" t="s">
        <v>100</v>
      </c>
      <c r="F11" s="55"/>
      <c r="G11" s="245" t="s">
        <v>117</v>
      </c>
      <c r="H11" s="245"/>
      <c r="I11" s="245"/>
      <c r="J11" s="245"/>
      <c r="K11" s="246"/>
    </row>
    <row r="12" spans="2:11" ht="17.399999999999999" customHeight="1" x14ac:dyDescent="0.25">
      <c r="B12" s="218" t="s">
        <v>118</v>
      </c>
      <c r="C12" s="219"/>
      <c r="D12" s="219"/>
      <c r="E12" s="219"/>
      <c r="F12" s="219"/>
      <c r="G12" s="219"/>
      <c r="H12" s="219"/>
      <c r="I12" s="219"/>
      <c r="J12" s="219"/>
      <c r="K12" s="220"/>
    </row>
    <row r="13" spans="2:11" ht="21.15" customHeight="1" x14ac:dyDescent="0.25">
      <c r="B13" s="311"/>
      <c r="C13" s="312"/>
      <c r="D13" s="312"/>
      <c r="E13" s="312"/>
      <c r="F13" s="312"/>
      <c r="G13" s="312"/>
      <c r="H13" s="312"/>
      <c r="I13" s="313"/>
      <c r="J13" s="314" t="s">
        <v>15</v>
      </c>
      <c r="K13" s="315" t="s">
        <v>16</v>
      </c>
    </row>
    <row r="14" spans="2:11" ht="61.8" customHeight="1" x14ac:dyDescent="0.25">
      <c r="B14" s="316" t="s">
        <v>137</v>
      </c>
      <c r="C14" s="317"/>
      <c r="D14" s="317"/>
      <c r="E14" s="317"/>
      <c r="F14" s="317"/>
      <c r="G14" s="317"/>
      <c r="H14" s="317"/>
      <c r="I14" s="317"/>
      <c r="J14" s="314" t="s">
        <v>139</v>
      </c>
      <c r="K14" s="315" t="s">
        <v>140</v>
      </c>
    </row>
    <row r="15" spans="2:11" ht="15" customHeight="1" x14ac:dyDescent="0.3">
      <c r="B15" s="318" t="s">
        <v>17</v>
      </c>
      <c r="C15" s="319"/>
      <c r="D15" s="319"/>
      <c r="E15" s="319"/>
      <c r="F15" s="319"/>
      <c r="G15" s="319"/>
      <c r="H15" s="319"/>
      <c r="I15" s="319"/>
      <c r="J15" s="320">
        <f>'PERSONAL DIRECTO'!AE2</f>
        <v>0</v>
      </c>
      <c r="K15" s="321">
        <f>'PERSONAL DIRECTO'!AG2</f>
        <v>0</v>
      </c>
    </row>
    <row r="16" spans="2:11" ht="17.399999999999999" customHeight="1" x14ac:dyDescent="0.3">
      <c r="B16" s="318" t="s">
        <v>18</v>
      </c>
      <c r="C16" s="319"/>
      <c r="D16" s="319"/>
      <c r="E16" s="319"/>
      <c r="F16" s="319"/>
      <c r="G16" s="319"/>
      <c r="H16" s="319"/>
      <c r="I16" s="319"/>
      <c r="J16" s="320">
        <f>SUM('COLABORACIONES TECNICAS'!J2,)</f>
        <v>0</v>
      </c>
      <c r="K16" s="321">
        <f>'COLABORACIONES TECNICAS'!L2</f>
        <v>0</v>
      </c>
    </row>
    <row r="17" spans="2:23" ht="21.15" customHeight="1" x14ac:dyDescent="0.3">
      <c r="B17" s="318" t="s">
        <v>19</v>
      </c>
      <c r="C17" s="319"/>
      <c r="D17" s="319"/>
      <c r="E17" s="319"/>
      <c r="F17" s="319"/>
      <c r="G17" s="319"/>
      <c r="H17" s="319"/>
      <c r="I17" s="319"/>
      <c r="J17" s="320">
        <f>SUBCONTRATACIONES!H2</f>
        <v>0</v>
      </c>
      <c r="K17" s="321">
        <f>SUBCONTRATACIONES!J2</f>
        <v>0</v>
      </c>
    </row>
    <row r="18" spans="2:23" ht="24.6" customHeight="1" x14ac:dyDescent="0.25">
      <c r="B18" s="322" t="s">
        <v>21</v>
      </c>
      <c r="C18" s="323"/>
      <c r="D18" s="323"/>
      <c r="E18" s="323"/>
      <c r="F18" s="323"/>
      <c r="G18" s="323"/>
      <c r="H18" s="323"/>
      <c r="I18" s="323"/>
      <c r="J18" s="324">
        <f>ROUND(SUM(J15:J17),2)</f>
        <v>0</v>
      </c>
      <c r="K18" s="325">
        <f>ROUND(SUM(K15:K17),2)</f>
        <v>0</v>
      </c>
    </row>
    <row r="19" spans="2:23" ht="9" customHeight="1" x14ac:dyDescent="0.25">
      <c r="B19" s="326"/>
      <c r="C19" s="327"/>
      <c r="D19" s="327"/>
      <c r="E19" s="327"/>
      <c r="F19" s="327"/>
      <c r="G19" s="327"/>
      <c r="H19" s="327"/>
      <c r="I19" s="327"/>
      <c r="J19" s="327"/>
      <c r="K19" s="328"/>
    </row>
    <row r="20" spans="2:23" ht="12.75" customHeight="1" x14ac:dyDescent="0.25">
      <c r="B20" s="329" t="s">
        <v>41</v>
      </c>
      <c r="C20" s="330"/>
      <c r="D20" s="330"/>
      <c r="E20" s="330"/>
      <c r="F20" s="330"/>
      <c r="G20" s="330"/>
      <c r="H20" s="330"/>
      <c r="I20" s="330"/>
      <c r="J20" s="330"/>
      <c r="K20" s="331"/>
    </row>
    <row r="21" spans="2:23" ht="12.75" customHeight="1" x14ac:dyDescent="0.25">
      <c r="B21" s="329"/>
      <c r="C21" s="330"/>
      <c r="D21" s="330"/>
      <c r="E21" s="330"/>
      <c r="F21" s="330"/>
      <c r="G21" s="330"/>
      <c r="H21" s="330"/>
      <c r="I21" s="330"/>
      <c r="J21" s="330"/>
      <c r="K21" s="331"/>
    </row>
    <row r="22" spans="2:23" ht="27" customHeight="1" x14ac:dyDescent="0.25">
      <c r="B22" s="322" t="s">
        <v>20</v>
      </c>
      <c r="C22" s="323"/>
      <c r="D22" s="323"/>
      <c r="E22" s="323"/>
      <c r="F22" s="323"/>
      <c r="G22" s="323"/>
      <c r="H22" s="323"/>
      <c r="I22" s="323"/>
      <c r="J22" s="332">
        <f>'BECAS '!I2</f>
        <v>0</v>
      </c>
      <c r="K22" s="333"/>
    </row>
    <row r="23" spans="2:23" s="11" customFormat="1" ht="9" customHeight="1" x14ac:dyDescent="0.25">
      <c r="B23" s="334"/>
      <c r="C23" s="335"/>
      <c r="D23" s="335"/>
      <c r="E23" s="335"/>
      <c r="F23" s="335"/>
      <c r="G23" s="335"/>
      <c r="H23" s="335"/>
      <c r="I23" s="335"/>
      <c r="J23" s="335"/>
      <c r="K23" s="336"/>
      <c r="L23" s="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2:23" ht="31.65" customHeight="1" x14ac:dyDescent="0.25">
      <c r="B24" s="337" t="s">
        <v>138</v>
      </c>
      <c r="C24" s="338"/>
      <c r="D24" s="338"/>
      <c r="E24" s="338"/>
      <c r="F24" s="338"/>
      <c r="G24" s="338"/>
      <c r="H24" s="338"/>
      <c r="I24" s="317"/>
      <c r="J24" s="317"/>
      <c r="K24" s="339"/>
    </row>
    <row r="25" spans="2:23" ht="23.4" customHeight="1" x14ac:dyDescent="0.25">
      <c r="B25" s="340" t="s">
        <v>101</v>
      </c>
      <c r="C25" s="341"/>
      <c r="D25" s="341"/>
      <c r="E25" s="341"/>
      <c r="F25" s="341"/>
      <c r="G25" s="341"/>
      <c r="H25" s="341"/>
      <c r="I25" s="342" t="str">
        <f>IF(D8="PROYECTO INSTITUCIONAL", "(14%)", IF(D8="PROYECTO DE UN TERRITORIO O ÁMBITO ESPECÍFICO DE ACTUACIÓN", "(18%)", IF(D8="PROYECTO DE DOS TERRITORIOS", "(20%)", IF(D8="PROYECTO COMARCAL", "(23%)", ""))))</f>
        <v/>
      </c>
      <c r="J25" s="343" t="str">
        <f>IF(ISBLANK(D8),"",IF(D8="PROYECTO INSTITUCIONAL",ROUND(J18*14/100,2),IF(D8="PROYECTO DE UN TERRITORIO O ÁMBITO ESPECÍFICO DE ACTUACIÓN",ROUND(J18*18/100,2),IF(D8="PROYECTO DE DOS TERRITORIOS",ROUND(J18*20/100,2),IF(D8="PROYECTO COMARCAL",ROUND(J18*23/100,2))))))</f>
        <v/>
      </c>
      <c r="K25" s="344"/>
      <c r="M25" s="310" t="s">
        <v>152</v>
      </c>
    </row>
    <row r="26" spans="2:23" s="11" customFormat="1" ht="9.75" customHeight="1" x14ac:dyDescent="0.25">
      <c r="B26" s="334"/>
      <c r="C26" s="335"/>
      <c r="D26" s="335"/>
      <c r="E26" s="335"/>
      <c r="F26" s="335"/>
      <c r="G26" s="335"/>
      <c r="H26" s="335"/>
      <c r="I26" s="335"/>
      <c r="J26" s="335"/>
      <c r="K26" s="336"/>
      <c r="L26" s="1"/>
      <c r="M26" s="309" t="s">
        <v>136</v>
      </c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2:23" s="11" customFormat="1" ht="16.8" customHeight="1" x14ac:dyDescent="0.25">
      <c r="B27" s="345" t="str">
        <f>IF('PERSONAL DIRECTO'!AD2&gt;0,"COSTE A CARGO DE LA SS DERIVADO DE INCAPACIDAD TEMPORAL","")</f>
        <v/>
      </c>
      <c r="C27" s="346"/>
      <c r="D27" s="346"/>
      <c r="E27" s="346"/>
      <c r="F27" s="346"/>
      <c r="G27" s="346"/>
      <c r="H27" s="346"/>
      <c r="I27" s="346"/>
      <c r="J27" s="347" t="str">
        <f>IF('PERSONAL DIRECTO'!AD2&lt;=0,"",'PERSONAL DIRECTO'!AD2)</f>
        <v/>
      </c>
      <c r="K27" s="348"/>
      <c r="L27" s="1"/>
      <c r="M27" s="211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2:23" ht="31.2" customHeight="1" thickBot="1" x14ac:dyDescent="0.3">
      <c r="B28" s="349" t="s">
        <v>119</v>
      </c>
      <c r="C28" s="350"/>
      <c r="D28" s="350"/>
      <c r="E28" s="350"/>
      <c r="F28" s="350"/>
      <c r="G28" s="350"/>
      <c r="H28" s="350"/>
      <c r="I28" s="350"/>
      <c r="J28" s="351">
        <f>ROUNDDOWN(SUM(J18,J22,J25),0)</f>
        <v>0</v>
      </c>
      <c r="K28" s="352"/>
      <c r="M28" s="363">
        <f>ROUNDDOWN((DATEDIF(G7,H7,"m") +
DATEDIF(G7,H7,"md")/30
)*IF(D8="PROYECTO INSTITUCIONAL",90000,
IF(D8="PROYECTO DE UN TERRITORIO O ÁMBITO ESPECÍFICO DE ACTUACIÓN",137000,
IF(D8="PROYECTO DE DOS TERRITORIOS",147000,
IF(D8="PROYECTO COMARCAL",157000,0)
)))
/12,0)</f>
        <v>0</v>
      </c>
    </row>
    <row r="29" spans="2:23" ht="31.2" customHeight="1" thickBot="1" x14ac:dyDescent="0.3">
      <c r="B29" s="322" t="s">
        <v>103</v>
      </c>
      <c r="C29" s="323"/>
      <c r="D29" s="323"/>
      <c r="E29" s="323"/>
      <c r="F29" s="323"/>
      <c r="G29" s="323"/>
      <c r="H29" s="323"/>
      <c r="I29" s="323"/>
      <c r="J29" s="351">
        <f>'PERSONAL DIRECTO'!AG2+'COLABORACIONES TECNICAS'!L2+SUBCONTRATACIONES!J2</f>
        <v>0</v>
      </c>
      <c r="K29" s="352"/>
      <c r="M29" s="135" t="s">
        <v>135</v>
      </c>
    </row>
    <row r="30" spans="2:23" ht="28.2" customHeight="1" thickBot="1" x14ac:dyDescent="0.3">
      <c r="B30" s="353" t="s">
        <v>57</v>
      </c>
      <c r="C30" s="354"/>
      <c r="D30" s="354"/>
      <c r="E30" s="354"/>
      <c r="F30" s="354"/>
      <c r="G30" s="354"/>
      <c r="H30" s="354"/>
      <c r="I30" s="354"/>
      <c r="J30" s="355">
        <f>ROUND(SUM(J28:K29),2)</f>
        <v>0</v>
      </c>
      <c r="K30" s="356"/>
    </row>
    <row r="31" spans="2:23" ht="9.75" customHeight="1" x14ac:dyDescent="0.3">
      <c r="B31" s="357"/>
      <c r="C31" s="358"/>
      <c r="D31" s="358"/>
      <c r="E31" s="358"/>
      <c r="F31" s="358"/>
      <c r="G31" s="358"/>
      <c r="H31" s="358"/>
      <c r="I31" s="358"/>
      <c r="J31" s="359"/>
      <c r="K31" s="360"/>
    </row>
    <row r="32" spans="2:23" ht="27" customHeight="1" x14ac:dyDescent="0.25">
      <c r="B32" s="361" t="s">
        <v>141</v>
      </c>
      <c r="C32" s="361"/>
      <c r="D32" s="361"/>
      <c r="E32" s="361"/>
      <c r="F32" s="361"/>
      <c r="G32" s="361"/>
      <c r="H32" s="361"/>
      <c r="I32" s="361"/>
      <c r="J32" s="361"/>
      <c r="K32" s="361"/>
    </row>
    <row r="33" spans="2:11" ht="40.200000000000003" customHeight="1" x14ac:dyDescent="0.25">
      <c r="B33" s="357"/>
      <c r="C33" s="362" t="s">
        <v>76</v>
      </c>
      <c r="D33" s="362"/>
      <c r="E33" s="362"/>
      <c r="F33" s="362"/>
      <c r="G33" s="362"/>
      <c r="H33" s="362"/>
      <c r="I33" s="362"/>
      <c r="J33" s="362"/>
      <c r="K33" s="362"/>
    </row>
    <row r="34" spans="2:11" ht="14.25" customHeight="1" x14ac:dyDescent="0.25"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C35" s="18"/>
      <c r="D35" s="18"/>
      <c r="E35" s="18"/>
      <c r="F35" s="18"/>
      <c r="G35" s="18"/>
      <c r="H35" s="18"/>
      <c r="I35" s="18"/>
      <c r="J35" s="18"/>
      <c r="K35" s="14"/>
    </row>
    <row r="36" spans="2:11" ht="19.5" customHeight="1" x14ac:dyDescent="0.25">
      <c r="C36" s="18"/>
      <c r="D36" s="18"/>
      <c r="E36" s="18"/>
      <c r="F36" s="18"/>
      <c r="G36" s="18"/>
      <c r="H36" s="18"/>
      <c r="I36" s="18"/>
      <c r="J36" s="18"/>
      <c r="K36" s="12"/>
    </row>
    <row r="37" spans="2:11" ht="11.4" customHeight="1" x14ac:dyDescent="0.25">
      <c r="G37" s="8"/>
      <c r="H37" s="8"/>
      <c r="I37" s="8"/>
      <c r="J37" s="8"/>
    </row>
    <row r="38" spans="2:11" ht="23.25" customHeight="1" x14ac:dyDescent="0.25">
      <c r="G38" s="9"/>
      <c r="H38" s="9"/>
      <c r="I38" s="9"/>
      <c r="J38" s="9"/>
    </row>
    <row r="39" spans="2:11" ht="12.75" customHeight="1" x14ac:dyDescent="0.25"/>
    <row r="40" spans="2:11" ht="13.2" customHeight="1" x14ac:dyDescent="0.25"/>
  </sheetData>
  <sheetProtection algorithmName="SHA-512" hashValue="jfjT+4F0bc/2WC4ost/8U1kSy4EayZwbuzs9Zh2HsQ+84G7B4xsWZvuvwoyJTBfy6qqQ4S56kJbSbC6DD2WDig==" saltValue="bGJiH4q9aHtmjmm//aSxCw==" spinCount="100000" sheet="1" objects="1" scenarios="1" formatCells="0" formatColumns="0" formatRows="0"/>
  <mergeCells count="45">
    <mergeCell ref="D7:E7"/>
    <mergeCell ref="D8:K8"/>
    <mergeCell ref="D9:K9"/>
    <mergeCell ref="G11:K11"/>
    <mergeCell ref="C33:K33"/>
    <mergeCell ref="J28:K28"/>
    <mergeCell ref="J29:K29"/>
    <mergeCell ref="J30:K30"/>
    <mergeCell ref="C31:I31"/>
    <mergeCell ref="B28:I28"/>
    <mergeCell ref="B29:I29"/>
    <mergeCell ref="B30:I30"/>
    <mergeCell ref="J27:K27"/>
    <mergeCell ref="J22:K22"/>
    <mergeCell ref="J25:K25"/>
    <mergeCell ref="B7:C7"/>
    <mergeCell ref="B2:K2"/>
    <mergeCell ref="B3:J3"/>
    <mergeCell ref="B4:J4"/>
    <mergeCell ref="B5:C5"/>
    <mergeCell ref="B6:C6"/>
    <mergeCell ref="I5:K5"/>
    <mergeCell ref="D5:H5"/>
    <mergeCell ref="D6:H6"/>
    <mergeCell ref="B8:C8"/>
    <mergeCell ref="B9:C9"/>
    <mergeCell ref="B10:K10"/>
    <mergeCell ref="C11:D11"/>
    <mergeCell ref="B12:K12"/>
    <mergeCell ref="M26:M27"/>
    <mergeCell ref="B25:H25"/>
    <mergeCell ref="B32:K32"/>
    <mergeCell ref="B13:I13"/>
    <mergeCell ref="B24:K24"/>
    <mergeCell ref="B26:K26"/>
    <mergeCell ref="B14:I14"/>
    <mergeCell ref="B15:I15"/>
    <mergeCell ref="B17:I17"/>
    <mergeCell ref="B16:I16"/>
    <mergeCell ref="B27:I27"/>
    <mergeCell ref="B18:I18"/>
    <mergeCell ref="B19:K19"/>
    <mergeCell ref="B20:K21"/>
    <mergeCell ref="B22:I22"/>
    <mergeCell ref="B23:K23"/>
  </mergeCells>
  <conditionalFormatting sqref="G7">
    <cfRule type="expression" dxfId="63" priority="19">
      <formula>$G$7=""</formula>
    </cfRule>
  </conditionalFormatting>
  <conditionalFormatting sqref="H7">
    <cfRule type="expression" dxfId="62" priority="18">
      <formula>$H$7=""</formula>
    </cfRule>
  </conditionalFormatting>
  <conditionalFormatting sqref="J28:K28">
    <cfRule type="expression" dxfId="61" priority="16">
      <formula>$J$28&gt;$M$28</formula>
    </cfRule>
  </conditionalFormatting>
  <conditionalFormatting sqref="K4">
    <cfRule type="expression" dxfId="60" priority="15">
      <formula>$K$4=""</formula>
    </cfRule>
  </conditionalFormatting>
  <conditionalFormatting sqref="D8:K8">
    <cfRule type="expression" dxfId="59" priority="14">
      <formula>$D$8=""</formula>
    </cfRule>
  </conditionalFormatting>
  <conditionalFormatting sqref="D5:H5">
    <cfRule type="expression" dxfId="58" priority="12">
      <formula>$D$5=""</formula>
    </cfRule>
  </conditionalFormatting>
  <conditionalFormatting sqref="D6:H6">
    <cfRule type="expression" dxfId="57" priority="11">
      <formula>$D$6=""</formula>
    </cfRule>
  </conditionalFormatting>
  <conditionalFormatting sqref="D7:E7">
    <cfRule type="expression" dxfId="56" priority="10">
      <formula>$D$7=""</formula>
    </cfRule>
  </conditionalFormatting>
  <conditionalFormatting sqref="I7">
    <cfRule type="expression" dxfId="55" priority="2" stopIfTrue="1">
      <formula>$D$9="INICIAL"</formula>
    </cfRule>
    <cfRule type="expression" dxfId="54" priority="9">
      <formula>$I$7=""</formula>
    </cfRule>
  </conditionalFormatting>
  <conditionalFormatting sqref="K7">
    <cfRule type="expression" dxfId="53" priority="1" stopIfTrue="1">
      <formula>D9="INICIAL"</formula>
    </cfRule>
    <cfRule type="expression" dxfId="52" priority="8">
      <formula>$K$7=""</formula>
    </cfRule>
  </conditionalFormatting>
  <conditionalFormatting sqref="D9:K9">
    <cfRule type="expression" dxfId="51" priority="7">
      <formula>$D$9=""</formula>
    </cfRule>
  </conditionalFormatting>
  <conditionalFormatting sqref="B4:J4">
    <cfRule type="expression" dxfId="50" priority="6">
      <formula>$B$4=""</formula>
    </cfRule>
  </conditionalFormatting>
  <conditionalFormatting sqref="C11:D11">
    <cfRule type="expression" dxfId="49" priority="5">
      <formula>$C$11=""</formula>
    </cfRule>
  </conditionalFormatting>
  <conditionalFormatting sqref="F11">
    <cfRule type="expression" dxfId="48" priority="4">
      <formula>$F$11=""</formula>
    </cfRule>
  </conditionalFormatting>
  <dataValidations count="7">
    <dataValidation type="list" allowBlank="1" showInputMessage="1" showErrorMessage="1" sqref="I7">
      <formula1>"EMIN,EMSG,GJIN,GJSG"</formula1>
    </dataValidation>
    <dataValidation type="list" allowBlank="1" showInputMessage="1" showErrorMessage="1" sqref="D9:K9">
      <formula1>"INICIAL, ADAPTADO, SEGUIMIENTO, JUSTIFICACIÓN"</formula1>
    </dataValidation>
    <dataValidation type="list" allowBlank="1" showInputMessage="1" showErrorMessage="1" sqref="K4">
      <formula1>"2180,1321"</formula1>
    </dataValidation>
    <dataValidation type="list" allowBlank="1" showInputMessage="1" showErrorMessage="1" sqref="D8:K8">
      <formula1>"PROYECTO INSTITUCIONAL, PROYECTO DE UN TERRITORIO O ÁMBITO ESPECÍFICO DE ACTUACIÓN,PROYECTO DE DOS TERRITORIOS,PROYECTO COMARCAL"</formula1>
    </dataValidation>
    <dataValidation type="date" operator="greaterThanOrEqual" allowBlank="1" showInputMessage="1" showErrorMessage="1" errorTitle="FECHA NO VÁLIDA" error="El proyecto se debe desarrollar dentro del periodo comprendido entre el 1 de enero 2026 y el 31 de diciembre de 2026" sqref="G7">
      <formula1>46023</formula1>
    </dataValidation>
    <dataValidation type="date" allowBlank="1" showInputMessage="1" showErrorMessage="1" errorTitle="FECHA NO VÁLIDA" error="El proyecto debe desarrollarse en el periodo comprendido entre el el 1 de enero de 2026 y 31 de diciembre de 2026" sqref="H7">
      <formula1>46023</formula1>
      <formula2>46387</formula2>
    </dataValidation>
    <dataValidation type="custom" allowBlank="1" showInputMessage="1" showErrorMessage="1" sqref="J28:K28">
      <formula1>OR(AND($D$8="PROYECTO INSTITUCIONAL",J28&gt;100000),AND($D$8="PROYECTO DE UN TERRITORIO O ÁMBITO ESPECÍFICO DE ACTUACIÓN",J28&gt;120000),AND($D$8="PROYECTO DE DOS TERRITORIOS",J28&gt;150000),AND($D$8="PROYECTO COMARCAL",J28&gt;200000))</formula1>
    </dataValidation>
  </dataValidations>
  <printOptions verticalCentered="1"/>
  <pageMargins left="0.39370078740157483" right="0.39370078740157483" top="0.39370078740157483" bottom="0.39370078740157483" header="0.31496062992125984" footer="0.31496062992125984"/>
  <pageSetup paperSize="9" scale="65" firstPageNumber="0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Q45"/>
  <sheetViews>
    <sheetView showWhiteSpace="0" zoomScale="70" zoomScaleNormal="70" zoomScalePageLayoutView="71" workbookViewId="0">
      <selection activeCell="G5" sqref="G5"/>
    </sheetView>
  </sheetViews>
  <sheetFormatPr baseColWidth="10" defaultColWidth="11.44140625" defaultRowHeight="14.4" customHeight="1" x14ac:dyDescent="0.25"/>
  <cols>
    <col min="1" max="1" width="38.33203125" style="1" customWidth="1"/>
    <col min="2" max="2" width="13.44140625" style="1" customWidth="1"/>
    <col min="3" max="4" width="19.88671875" style="1" customWidth="1"/>
    <col min="5" max="5" width="9" style="1" customWidth="1"/>
    <col min="6" max="6" width="8.5546875" style="1" customWidth="1"/>
    <col min="7" max="7" width="14.77734375" style="1" customWidth="1"/>
    <col min="8" max="8" width="14" style="1" customWidth="1"/>
    <col min="9" max="9" width="11" style="1" customWidth="1"/>
    <col min="10" max="10" width="14.5546875" style="1" customWidth="1"/>
    <col min="11" max="12" width="11.109375" style="1" customWidth="1"/>
    <col min="13" max="13" width="14.88671875" style="1" customWidth="1"/>
    <col min="14" max="14" width="14.21875" style="1" customWidth="1"/>
    <col min="15" max="15" width="14.6640625" style="1" customWidth="1"/>
    <col min="16" max="16" width="16" style="1" customWidth="1"/>
    <col min="17" max="17" width="9.88671875" style="1" customWidth="1"/>
    <col min="18" max="18" width="15.77734375" style="1" customWidth="1"/>
    <col min="19" max="19" width="11.33203125" style="1" customWidth="1"/>
    <col min="20" max="20" width="12.6640625" style="10" customWidth="1"/>
    <col min="21" max="21" width="9.6640625" style="10" customWidth="1"/>
    <col min="22" max="22" width="12.5546875" style="1" customWidth="1"/>
    <col min="23" max="23" width="7.109375" style="1" customWidth="1"/>
    <col min="24" max="24" width="11.109375" style="1" customWidth="1"/>
    <col min="25" max="25" width="7.6640625" style="1" customWidth="1"/>
    <col min="26" max="26" width="11.109375" style="1" customWidth="1"/>
    <col min="27" max="27" width="8" style="1" customWidth="1"/>
    <col min="28" max="28" width="13.5546875" style="1" customWidth="1"/>
    <col min="29" max="29" width="15.33203125" style="1" customWidth="1"/>
    <col min="30" max="30" width="15.5546875" style="1" customWidth="1"/>
    <col min="31" max="31" width="20.33203125" style="1" customWidth="1"/>
    <col min="32" max="32" width="13.109375" style="1" customWidth="1"/>
    <col min="33" max="33" width="15.5546875" style="10" customWidth="1"/>
    <col min="34" max="34" width="17.5546875" style="1" customWidth="1"/>
    <col min="35" max="39" width="11.109375" style="1" customWidth="1"/>
    <col min="40" max="40" width="15.44140625" style="1" hidden="1" customWidth="1"/>
    <col min="41" max="41" width="15.5546875" style="1" hidden="1" customWidth="1"/>
    <col min="42" max="42" width="17.5546875" style="1" hidden="1" customWidth="1"/>
    <col min="43" max="43" width="17.44140625" style="1" hidden="1" customWidth="1"/>
    <col min="44" max="16384" width="11.44140625" style="1"/>
  </cols>
  <sheetData>
    <row r="1" spans="1:37" ht="49.2" customHeight="1" x14ac:dyDescent="0.25">
      <c r="A1" s="247" t="s">
        <v>51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9"/>
      <c r="AF1" s="138"/>
      <c r="AG1" s="138"/>
      <c r="AH1" s="139"/>
    </row>
    <row r="2" spans="1:37" ht="18" customHeight="1" x14ac:dyDescent="0.3">
      <c r="A2" s="250" t="s">
        <v>79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  <c r="P2" s="254" t="s">
        <v>0</v>
      </c>
      <c r="Q2" s="254"/>
      <c r="R2" s="136">
        <f>SUM(R5:R1003)</f>
        <v>0</v>
      </c>
      <c r="S2" s="253">
        <f>SUM(T5:T1003)</f>
        <v>0</v>
      </c>
      <c r="T2" s="253"/>
      <c r="U2" s="260"/>
      <c r="V2" s="261"/>
      <c r="W2" s="261"/>
      <c r="X2" s="261"/>
      <c r="Y2" s="261"/>
      <c r="Z2" s="261"/>
      <c r="AA2" s="261"/>
      <c r="AB2" s="262"/>
      <c r="AC2" s="72">
        <f>SUM(AC5:AC1000)</f>
        <v>0</v>
      </c>
      <c r="AD2" s="33">
        <f>SUM(AD5:AD1000)</f>
        <v>0</v>
      </c>
      <c r="AE2" s="86">
        <f>SUM(AE5:AE1004)</f>
        <v>0</v>
      </c>
      <c r="AF2" s="84">
        <f>SUM(AF5:AF1003)</f>
        <v>0</v>
      </c>
      <c r="AG2" s="38">
        <f>SUM(AG5:AG1003)</f>
        <v>0</v>
      </c>
      <c r="AH2" s="39">
        <f>SUM(AH5:AH1003)</f>
        <v>0</v>
      </c>
    </row>
    <row r="3" spans="1:37" s="5" customFormat="1" ht="32.4" customHeight="1" x14ac:dyDescent="0.25">
      <c r="A3" s="259" t="s">
        <v>86</v>
      </c>
      <c r="B3" s="258"/>
      <c r="C3" s="258" t="s">
        <v>2</v>
      </c>
      <c r="D3" s="256" t="s">
        <v>112</v>
      </c>
      <c r="E3" s="258" t="s">
        <v>3</v>
      </c>
      <c r="F3" s="258"/>
      <c r="G3" s="258" t="s">
        <v>88</v>
      </c>
      <c r="H3" s="258"/>
      <c r="I3" s="258" t="s">
        <v>54</v>
      </c>
      <c r="J3" s="258"/>
      <c r="K3" s="258" t="s">
        <v>4</v>
      </c>
      <c r="L3" s="258" t="s">
        <v>5</v>
      </c>
      <c r="M3" s="258" t="s">
        <v>58</v>
      </c>
      <c r="N3" s="258" t="s">
        <v>113</v>
      </c>
      <c r="O3" s="258" t="s">
        <v>122</v>
      </c>
      <c r="P3" s="258"/>
      <c r="Q3" s="258"/>
      <c r="R3" s="256" t="s">
        <v>98</v>
      </c>
      <c r="S3" s="265" t="s">
        <v>60</v>
      </c>
      <c r="T3" s="265"/>
      <c r="U3" s="255" t="s">
        <v>61</v>
      </c>
      <c r="V3" s="255"/>
      <c r="W3" s="268" t="s">
        <v>104</v>
      </c>
      <c r="X3" s="269"/>
      <c r="Y3" s="269"/>
      <c r="Z3" s="269"/>
      <c r="AA3" s="269"/>
      <c r="AB3" s="269"/>
      <c r="AC3" s="269"/>
      <c r="AD3" s="270"/>
      <c r="AE3" s="266" t="s">
        <v>105</v>
      </c>
      <c r="AF3" s="263" t="s">
        <v>82</v>
      </c>
      <c r="AG3" s="263"/>
      <c r="AH3" s="264"/>
      <c r="AK3" s="4"/>
    </row>
    <row r="4" spans="1:37" s="5" customFormat="1" ht="37.950000000000003" customHeight="1" x14ac:dyDescent="0.25">
      <c r="A4" s="75" t="s">
        <v>85</v>
      </c>
      <c r="B4" s="73" t="s">
        <v>1</v>
      </c>
      <c r="C4" s="258"/>
      <c r="D4" s="257"/>
      <c r="E4" s="73" t="s">
        <v>91</v>
      </c>
      <c r="F4" s="73" t="s">
        <v>59</v>
      </c>
      <c r="G4" s="73" t="s">
        <v>89</v>
      </c>
      <c r="H4" s="73" t="s">
        <v>87</v>
      </c>
      <c r="I4" s="73" t="s">
        <v>55</v>
      </c>
      <c r="J4" s="74" t="s">
        <v>56</v>
      </c>
      <c r="K4" s="258"/>
      <c r="L4" s="258"/>
      <c r="M4" s="258"/>
      <c r="N4" s="258"/>
      <c r="O4" s="76" t="s">
        <v>83</v>
      </c>
      <c r="P4" s="76" t="s">
        <v>84</v>
      </c>
      <c r="Q4" s="73" t="s">
        <v>90</v>
      </c>
      <c r="R4" s="257"/>
      <c r="S4" s="73" t="s">
        <v>59</v>
      </c>
      <c r="T4" s="73" t="s">
        <v>0</v>
      </c>
      <c r="U4" s="77" t="s">
        <v>59</v>
      </c>
      <c r="V4" s="77" t="s">
        <v>0</v>
      </c>
      <c r="W4" s="271" t="s">
        <v>114</v>
      </c>
      <c r="X4" s="272"/>
      <c r="Y4" s="271" t="s">
        <v>115</v>
      </c>
      <c r="Z4" s="272"/>
      <c r="AA4" s="271" t="s">
        <v>116</v>
      </c>
      <c r="AB4" s="272"/>
      <c r="AC4" s="134" t="s">
        <v>102</v>
      </c>
      <c r="AD4" s="134" t="s">
        <v>106</v>
      </c>
      <c r="AE4" s="267"/>
      <c r="AF4" s="85" t="s">
        <v>52</v>
      </c>
      <c r="AG4" s="28" t="s">
        <v>53</v>
      </c>
      <c r="AH4" s="29" t="s">
        <v>14</v>
      </c>
      <c r="AK4" s="4"/>
    </row>
    <row r="5" spans="1:37" ht="13.8" customHeight="1" x14ac:dyDescent="0.25">
      <c r="A5" s="37"/>
      <c r="B5" s="137"/>
      <c r="C5" s="92"/>
      <c r="D5" s="137"/>
      <c r="E5" s="93"/>
      <c r="F5" s="94"/>
      <c r="G5" s="95"/>
      <c r="H5" s="96"/>
      <c r="I5" s="95"/>
      <c r="J5" s="97"/>
      <c r="K5" s="140" t="str">
        <f>IF(ISBLANK(G5),"",SUM(G5,H5,I5))</f>
        <v/>
      </c>
      <c r="L5" s="31"/>
      <c r="M5" s="140" t="str">
        <f>IF(ISBLANK(G5),"",SUM(K5:L5))</f>
        <v/>
      </c>
      <c r="N5" s="48"/>
      <c r="O5" s="56"/>
      <c r="P5" s="57"/>
      <c r="Q5" s="142" t="str">
        <f>IF(ISBLANK(O5),"",(IF(OR(O5="",P5=""),0,IF(DAY(P5)&lt;&gt;31,(YEAR(P5)-YEAR(O5))*360+(MONTH(P5)-MONTH(O5))*30+(DAY(P5)-DAY(O5))+1,(YEAR(P5)-YEAR(O5))*360+(MONTH(P5)-MONTH(O5))*30+(DAY(P5)-DAY(O5))))))</f>
        <v/>
      </c>
      <c r="R5" s="143" t="str">
        <f>IFERROR(ROUND(M5*Q5/30,10),"")</f>
        <v/>
      </c>
      <c r="S5" s="30"/>
      <c r="T5" s="140" t="str">
        <f>IF(ISBLANK(S5),"",IFERROR(R5*S5,""))</f>
        <v/>
      </c>
      <c r="U5" s="32"/>
      <c r="V5" s="140" t="str">
        <f>IF(ISBLANK(U5),"",IFERROR(T5*U5,""))</f>
        <v/>
      </c>
      <c r="W5" s="151" t="str">
        <f>IF(U5="","",IF(N5="Nómina","",IF(Q5&gt;0,"100%","")))</f>
        <v/>
      </c>
      <c r="X5" s="147" t="str">
        <f>IF(U5="","",IF(N5="Nómina","",IFERROR(IF(Q5&gt;=15,V5*(15/Q5),V5),"")))</f>
        <v/>
      </c>
      <c r="Y5" s="151" t="str">
        <f>IF(U5="","",IF(N5="Nómina","",IF(Q5&gt;15,"40%","")))</f>
        <v/>
      </c>
      <c r="Z5" s="149" t="str">
        <f>IF(U5="","",IF(N5="Nómina","",IFERROR(IF(Q5&gt;15,V5*(MIN(Q5,20)-15)/Q5*0.4,""),"")))</f>
        <v/>
      </c>
      <c r="AA5" s="152" t="str">
        <f>IF(U5="","",IF(N5="Nómina","",IF(U5="","",IF(Q5&gt;20,"25%",""))))</f>
        <v/>
      </c>
      <c r="AB5" s="149" t="str">
        <f>IF(U5="","",IF(N5="Nómina","",IFERROR(IF(Q5&gt;20,V5*(Q5-20)/Q5*0.25,""),"")))</f>
        <v/>
      </c>
      <c r="AC5" s="140" t="str">
        <f>IF(U5="","",IF(N5="Nómina","",SUM(X5,Z5,AB5)))</f>
        <v/>
      </c>
      <c r="AD5" s="153" t="str">
        <f t="shared" ref="AD5:AD45" si="0">IF(ISBLANK(AA5),"",IFERROR(V5-AC5,""))</f>
        <v/>
      </c>
      <c r="AE5" s="154" t="str">
        <f t="shared" ref="AE5:AE45" si="1">IF(ISBLANK(U5),"",IF(N5="IT",AC5,V5))</f>
        <v/>
      </c>
      <c r="AF5" s="155" t="str">
        <f t="shared" ref="AF5:AF45" si="2">IF(ISBLANK(U5),"",ROUND(M5/30,10))</f>
        <v/>
      </c>
      <c r="AG5" s="156" t="str">
        <f t="shared" ref="AG5:AG45" si="3">IF(ISBLANK(U5),"",T5-V5)</f>
        <v/>
      </c>
      <c r="AH5" s="157" t="str">
        <f t="shared" ref="AH5:AH45" si="4">IF(ISBLANK(U5),"",AF5*Q5)</f>
        <v/>
      </c>
      <c r="AK5" s="2"/>
    </row>
    <row r="6" spans="1:37" ht="14.4" customHeight="1" x14ac:dyDescent="0.25">
      <c r="A6" s="37"/>
      <c r="B6" s="137"/>
      <c r="C6" s="92"/>
      <c r="D6" s="137"/>
      <c r="E6" s="93"/>
      <c r="F6" s="94"/>
      <c r="G6" s="95"/>
      <c r="H6" s="96"/>
      <c r="I6" s="95"/>
      <c r="J6" s="97"/>
      <c r="K6" s="140" t="str">
        <f t="shared" ref="K6:K34" si="5">IF(ISBLANK(G6),"",SUM(G6,H6,I6))</f>
        <v/>
      </c>
      <c r="L6" s="31"/>
      <c r="M6" s="140" t="str">
        <f t="shared" ref="M6:M34" si="6">IF(ISBLANK(G6),"",SUM(K6:L6))</f>
        <v/>
      </c>
      <c r="N6" s="48"/>
      <c r="O6" s="56"/>
      <c r="P6" s="57"/>
      <c r="Q6" s="142" t="str">
        <f t="shared" ref="Q6:Q34" si="7">IF(ISBLANK(O6),"",(IF(OR(O6="",P6=""),0,IF(DAY(P6)&lt;&gt;31,(YEAR(P6)-YEAR(O6))*360+(MONTH(P6)-MONTH(O6))*30+(DAY(P6)-DAY(O6))+1,(YEAR(P6)-YEAR(O6))*360+(MONTH(P6)-MONTH(O6))*30+(DAY(P6)-DAY(O6))))))</f>
        <v/>
      </c>
      <c r="R6" s="143" t="str">
        <f t="shared" ref="R6:R45" si="8">IFERROR(ROUND(M6*Q6/30,10),"")</f>
        <v/>
      </c>
      <c r="S6" s="30"/>
      <c r="T6" s="140" t="str">
        <f t="shared" ref="T6:T45" si="9">IF(ISBLANK(S6),"",IFERROR(R6*S6,""))</f>
        <v/>
      </c>
      <c r="U6" s="32"/>
      <c r="V6" s="140" t="str">
        <f t="shared" ref="V6:V45" si="10">IF(ISBLANK(U6),"",IFERROR(T6*U6,""))</f>
        <v/>
      </c>
      <c r="W6" s="151" t="str">
        <f t="shared" ref="W6:W45" si="11">IF(U6="","",IF(N6="Nómina","",IF(Q6&gt;0,"100%","")))</f>
        <v/>
      </c>
      <c r="X6" s="147" t="str">
        <f t="shared" ref="X6:X45" si="12">IF(U6="","",IF(N6="Nómina","",IFERROR(IF(Q6&gt;=15,V6*(15/Q6),V6),"")))</f>
        <v/>
      </c>
      <c r="Y6" s="151" t="str">
        <f t="shared" ref="Y6:Y45" si="13">IF(U6="","",IF(N6="Nómina","",IF(Q6&gt;15,"40%","")))</f>
        <v/>
      </c>
      <c r="Z6" s="149" t="str">
        <f t="shared" ref="Z6:Z45" si="14">IF(U6="","",IF(N6="Nómina","",IFERROR(IF(Q6&gt;15,V6*(MIN(Q6,20)-15)/Q6*0.4,""),"")))</f>
        <v/>
      </c>
      <c r="AA6" s="152" t="str">
        <f t="shared" ref="AA6:AA45" si="15">IF(U6="","",IF(N6="Nómina","",IF(U6="","",IF(Q6&gt;20,"25%",""))))</f>
        <v/>
      </c>
      <c r="AB6" s="149" t="str">
        <f t="shared" ref="AB6:AB45" si="16">IF(U6="","",IF(N6="Nómina","",IFERROR(IF(Q6&gt;20,V6*(Q6-20)/Q6*0.25,""),"")))</f>
        <v/>
      </c>
      <c r="AC6" s="140" t="str">
        <f t="shared" ref="AC6:AC45" si="17">IF(U6="","",IF(N6="Nómina","",SUM(X6,Z6,AB6)))</f>
        <v/>
      </c>
      <c r="AD6" s="153" t="str">
        <f t="shared" si="0"/>
        <v/>
      </c>
      <c r="AE6" s="154" t="str">
        <f t="shared" si="1"/>
        <v/>
      </c>
      <c r="AF6" s="155" t="str">
        <f t="shared" si="2"/>
        <v/>
      </c>
      <c r="AG6" s="156" t="str">
        <f t="shared" si="3"/>
        <v/>
      </c>
      <c r="AH6" s="157" t="str">
        <f t="shared" si="4"/>
        <v/>
      </c>
    </row>
    <row r="7" spans="1:37" ht="14.4" customHeight="1" x14ac:dyDescent="0.25">
      <c r="A7" s="37"/>
      <c r="B7" s="105"/>
      <c r="C7" s="92"/>
      <c r="D7" s="137"/>
      <c r="E7" s="93"/>
      <c r="F7" s="94"/>
      <c r="G7" s="95"/>
      <c r="H7" s="96"/>
      <c r="I7" s="95"/>
      <c r="J7" s="97"/>
      <c r="K7" s="140" t="str">
        <f t="shared" ref="K7:K30" si="18">IF(ISBLANK(G7),"",SUM(G7,H7,I7))</f>
        <v/>
      </c>
      <c r="L7" s="31"/>
      <c r="M7" s="140" t="str">
        <f t="shared" ref="M7:M30" si="19">IF(ISBLANK(G7),"",SUM(K7:L7))</f>
        <v/>
      </c>
      <c r="N7" s="48"/>
      <c r="O7" s="56"/>
      <c r="P7" s="57"/>
      <c r="Q7" s="142" t="str">
        <f t="shared" ref="Q7:Q30" si="20">IF(ISBLANK(O7),"",(IF(OR(O7="",P7=""),0,IF(DAY(P7)&lt;&gt;31,(YEAR(P7)-YEAR(O7))*360+(MONTH(P7)-MONTH(O7))*30+(DAY(P7)-DAY(O7))+1,(YEAR(P7)-YEAR(O7))*360+(MONTH(P7)-MONTH(O7))*30+(DAY(P7)-DAY(O7))))))</f>
        <v/>
      </c>
      <c r="R7" s="143" t="str">
        <f t="shared" ref="R7:R30" si="21">IFERROR(ROUND(M7*Q7/30,10),"")</f>
        <v/>
      </c>
      <c r="S7" s="30"/>
      <c r="T7" s="140" t="str">
        <f t="shared" ref="T7:T30" si="22">IF(ISBLANK(S7),"",IFERROR(R7*S7,""))</f>
        <v/>
      </c>
      <c r="U7" s="32"/>
      <c r="V7" s="140" t="str">
        <f t="shared" ref="V7:V30" si="23">IF(ISBLANK(U7),"",IFERROR(T7*U7,""))</f>
        <v/>
      </c>
      <c r="W7" s="151" t="str">
        <f t="shared" ref="W7:W30" si="24">IF(U7="","",IF(N7="Nómina","",IF(Q7&gt;0,"100%","")))</f>
        <v/>
      </c>
      <c r="X7" s="147" t="str">
        <f t="shared" ref="X7:X30" si="25">IF(U7="","",IF(N7="Nómina","",IFERROR(IF(Q7&gt;=15,V7*(15/Q7),V7),"")))</f>
        <v/>
      </c>
      <c r="Y7" s="151" t="str">
        <f t="shared" ref="Y7:Y30" si="26">IF(U7="","",IF(N7="Nómina","",IF(Q7&gt;15,"40%","")))</f>
        <v/>
      </c>
      <c r="Z7" s="149" t="str">
        <f t="shared" ref="Z7:Z30" si="27">IF(U7="","",IF(N7="Nómina","",IFERROR(IF(Q7&gt;15,V7*(MIN(Q7,20)-15)/Q7*0.4,""),"")))</f>
        <v/>
      </c>
      <c r="AA7" s="152" t="str">
        <f t="shared" ref="AA7:AA30" si="28">IF(U7="","",IF(N7="Nómina","",IF(U7="","",IF(Q7&gt;20,"25%",""))))</f>
        <v/>
      </c>
      <c r="AB7" s="149" t="str">
        <f t="shared" ref="AB7:AB30" si="29">IF(U7="","",IF(N7="Nómina","",IFERROR(IF(Q7&gt;20,V7*(Q7-20)/Q7*0.25,""),"")))</f>
        <v/>
      </c>
      <c r="AC7" s="140" t="str">
        <f t="shared" ref="AC7:AC30" si="30">IF(U7="","",IF(N7="Nómina","",SUM(X7,Z7,AB7)))</f>
        <v/>
      </c>
      <c r="AD7" s="153" t="str">
        <f t="shared" ref="AD7:AD30" si="31">IF(ISBLANK(AA7),"",IFERROR(V7-AC7,""))</f>
        <v/>
      </c>
      <c r="AE7" s="154" t="str">
        <f t="shared" ref="AE7:AE30" si="32">IF(ISBLANK(U7),"",IF(N7="IT",AC7,V7))</f>
        <v/>
      </c>
      <c r="AF7" s="155" t="str">
        <f t="shared" ref="AF7:AF30" si="33">IF(ISBLANK(U7),"",ROUND(M7/30,10))</f>
        <v/>
      </c>
      <c r="AG7" s="156" t="str">
        <f t="shared" ref="AG7:AG30" si="34">IF(ISBLANK(U7),"",T7-V7)</f>
        <v/>
      </c>
      <c r="AH7" s="157" t="str">
        <f t="shared" ref="AH7:AH30" si="35">IF(ISBLANK(U7),"",AF7*Q7)</f>
        <v/>
      </c>
    </row>
    <row r="8" spans="1:37" ht="14.4" customHeight="1" x14ac:dyDescent="0.25">
      <c r="A8" s="37"/>
      <c r="B8" s="92"/>
      <c r="C8" s="92"/>
      <c r="D8" s="137"/>
      <c r="E8" s="93"/>
      <c r="F8" s="94"/>
      <c r="G8" s="95"/>
      <c r="H8" s="96"/>
      <c r="I8" s="95"/>
      <c r="J8" s="97"/>
      <c r="K8" s="140" t="str">
        <f t="shared" si="18"/>
        <v/>
      </c>
      <c r="L8" s="31"/>
      <c r="M8" s="140" t="str">
        <f t="shared" si="19"/>
        <v/>
      </c>
      <c r="N8" s="48"/>
      <c r="O8" s="56"/>
      <c r="P8" s="57"/>
      <c r="Q8" s="142" t="str">
        <f t="shared" si="20"/>
        <v/>
      </c>
      <c r="R8" s="143" t="str">
        <f t="shared" si="21"/>
        <v/>
      </c>
      <c r="S8" s="30"/>
      <c r="T8" s="140" t="str">
        <f t="shared" si="22"/>
        <v/>
      </c>
      <c r="U8" s="32"/>
      <c r="V8" s="140" t="str">
        <f t="shared" si="23"/>
        <v/>
      </c>
      <c r="W8" s="151" t="str">
        <f t="shared" si="24"/>
        <v/>
      </c>
      <c r="X8" s="147" t="str">
        <f t="shared" si="25"/>
        <v/>
      </c>
      <c r="Y8" s="151" t="str">
        <f t="shared" si="26"/>
        <v/>
      </c>
      <c r="Z8" s="149" t="str">
        <f t="shared" si="27"/>
        <v/>
      </c>
      <c r="AA8" s="152" t="str">
        <f t="shared" si="28"/>
        <v/>
      </c>
      <c r="AB8" s="149" t="str">
        <f t="shared" si="29"/>
        <v/>
      </c>
      <c r="AC8" s="140" t="str">
        <f t="shared" si="30"/>
        <v/>
      </c>
      <c r="AD8" s="153" t="str">
        <f t="shared" si="31"/>
        <v/>
      </c>
      <c r="AE8" s="154" t="str">
        <f t="shared" si="32"/>
        <v/>
      </c>
      <c r="AF8" s="155" t="str">
        <f t="shared" si="33"/>
        <v/>
      </c>
      <c r="AG8" s="156" t="str">
        <f t="shared" si="34"/>
        <v/>
      </c>
      <c r="AH8" s="157" t="str">
        <f t="shared" si="35"/>
        <v/>
      </c>
    </row>
    <row r="9" spans="1:37" ht="14.4" customHeight="1" x14ac:dyDescent="0.25">
      <c r="A9" s="37"/>
      <c r="B9" s="92"/>
      <c r="C9" s="92"/>
      <c r="D9" s="92"/>
      <c r="E9" s="93"/>
      <c r="F9" s="94"/>
      <c r="G9" s="95"/>
      <c r="H9" s="96"/>
      <c r="I9" s="95"/>
      <c r="J9" s="97"/>
      <c r="K9" s="140" t="str">
        <f t="shared" si="18"/>
        <v/>
      </c>
      <c r="L9" s="31"/>
      <c r="M9" s="140" t="str">
        <f t="shared" si="19"/>
        <v/>
      </c>
      <c r="N9" s="48"/>
      <c r="O9" s="56"/>
      <c r="P9" s="57"/>
      <c r="Q9" s="142" t="str">
        <f t="shared" si="20"/>
        <v/>
      </c>
      <c r="R9" s="143" t="str">
        <f t="shared" si="21"/>
        <v/>
      </c>
      <c r="S9" s="30"/>
      <c r="T9" s="140" t="str">
        <f t="shared" si="22"/>
        <v/>
      </c>
      <c r="U9" s="32"/>
      <c r="V9" s="140" t="str">
        <f t="shared" si="23"/>
        <v/>
      </c>
      <c r="W9" s="151" t="str">
        <f t="shared" si="24"/>
        <v/>
      </c>
      <c r="X9" s="147" t="str">
        <f t="shared" si="25"/>
        <v/>
      </c>
      <c r="Y9" s="151" t="str">
        <f t="shared" si="26"/>
        <v/>
      </c>
      <c r="Z9" s="149" t="str">
        <f t="shared" si="27"/>
        <v/>
      </c>
      <c r="AA9" s="152" t="str">
        <f t="shared" si="28"/>
        <v/>
      </c>
      <c r="AB9" s="149" t="str">
        <f t="shared" si="29"/>
        <v/>
      </c>
      <c r="AC9" s="140" t="str">
        <f t="shared" si="30"/>
        <v/>
      </c>
      <c r="AD9" s="153" t="str">
        <f t="shared" si="31"/>
        <v/>
      </c>
      <c r="AE9" s="154" t="str">
        <f t="shared" si="32"/>
        <v/>
      </c>
      <c r="AF9" s="155" t="str">
        <f t="shared" si="33"/>
        <v/>
      </c>
      <c r="AG9" s="156" t="str">
        <f t="shared" si="34"/>
        <v/>
      </c>
      <c r="AH9" s="157" t="str">
        <f t="shared" si="35"/>
        <v/>
      </c>
    </row>
    <row r="10" spans="1:37" ht="14.4" customHeight="1" x14ac:dyDescent="0.25">
      <c r="A10" s="37"/>
      <c r="B10" s="92"/>
      <c r="C10" s="92"/>
      <c r="D10" s="92"/>
      <c r="E10" s="93"/>
      <c r="F10" s="94"/>
      <c r="G10" s="95"/>
      <c r="H10" s="96"/>
      <c r="I10" s="95"/>
      <c r="J10" s="97"/>
      <c r="K10" s="140" t="str">
        <f t="shared" si="18"/>
        <v/>
      </c>
      <c r="L10" s="31"/>
      <c r="M10" s="140" t="str">
        <f t="shared" si="19"/>
        <v/>
      </c>
      <c r="N10" s="48"/>
      <c r="O10" s="56"/>
      <c r="P10" s="57"/>
      <c r="Q10" s="142" t="str">
        <f t="shared" si="20"/>
        <v/>
      </c>
      <c r="R10" s="143" t="str">
        <f t="shared" si="21"/>
        <v/>
      </c>
      <c r="S10" s="30"/>
      <c r="T10" s="140" t="str">
        <f t="shared" si="22"/>
        <v/>
      </c>
      <c r="U10" s="32"/>
      <c r="V10" s="140" t="str">
        <f t="shared" si="23"/>
        <v/>
      </c>
      <c r="W10" s="151" t="str">
        <f t="shared" si="24"/>
        <v/>
      </c>
      <c r="X10" s="147" t="str">
        <f t="shared" si="25"/>
        <v/>
      </c>
      <c r="Y10" s="151" t="str">
        <f t="shared" si="26"/>
        <v/>
      </c>
      <c r="Z10" s="149" t="str">
        <f t="shared" si="27"/>
        <v/>
      </c>
      <c r="AA10" s="152" t="str">
        <f t="shared" si="28"/>
        <v/>
      </c>
      <c r="AB10" s="149" t="str">
        <f t="shared" si="29"/>
        <v/>
      </c>
      <c r="AC10" s="140" t="str">
        <f t="shared" si="30"/>
        <v/>
      </c>
      <c r="AD10" s="153" t="str">
        <f t="shared" si="31"/>
        <v/>
      </c>
      <c r="AE10" s="154" t="str">
        <f t="shared" si="32"/>
        <v/>
      </c>
      <c r="AF10" s="155" t="str">
        <f t="shared" si="33"/>
        <v/>
      </c>
      <c r="AG10" s="156" t="str">
        <f t="shared" si="34"/>
        <v/>
      </c>
      <c r="AH10" s="157" t="str">
        <f t="shared" si="35"/>
        <v/>
      </c>
    </row>
    <row r="11" spans="1:37" ht="14.4" customHeight="1" x14ac:dyDescent="0.25">
      <c r="A11" s="37"/>
      <c r="B11" s="92"/>
      <c r="C11" s="92"/>
      <c r="D11" s="92"/>
      <c r="E11" s="93"/>
      <c r="F11" s="94"/>
      <c r="G11" s="95"/>
      <c r="H11" s="96"/>
      <c r="I11" s="95"/>
      <c r="J11" s="97"/>
      <c r="K11" s="140" t="str">
        <f t="shared" si="18"/>
        <v/>
      </c>
      <c r="L11" s="31"/>
      <c r="M11" s="140" t="str">
        <f t="shared" si="19"/>
        <v/>
      </c>
      <c r="N11" s="48"/>
      <c r="O11" s="56"/>
      <c r="P11" s="57"/>
      <c r="Q11" s="142" t="str">
        <f t="shared" si="20"/>
        <v/>
      </c>
      <c r="R11" s="143" t="str">
        <f t="shared" si="21"/>
        <v/>
      </c>
      <c r="S11" s="30"/>
      <c r="T11" s="140" t="str">
        <f t="shared" si="22"/>
        <v/>
      </c>
      <c r="U11" s="32"/>
      <c r="V11" s="140" t="str">
        <f t="shared" si="23"/>
        <v/>
      </c>
      <c r="W11" s="151" t="str">
        <f t="shared" si="24"/>
        <v/>
      </c>
      <c r="X11" s="147" t="str">
        <f t="shared" si="25"/>
        <v/>
      </c>
      <c r="Y11" s="151" t="str">
        <f t="shared" si="26"/>
        <v/>
      </c>
      <c r="Z11" s="149" t="str">
        <f t="shared" si="27"/>
        <v/>
      </c>
      <c r="AA11" s="152" t="str">
        <f t="shared" si="28"/>
        <v/>
      </c>
      <c r="AB11" s="149" t="str">
        <f t="shared" si="29"/>
        <v/>
      </c>
      <c r="AC11" s="140" t="str">
        <f t="shared" si="30"/>
        <v/>
      </c>
      <c r="AD11" s="153" t="str">
        <f t="shared" si="31"/>
        <v/>
      </c>
      <c r="AE11" s="154" t="str">
        <f t="shared" si="32"/>
        <v/>
      </c>
      <c r="AF11" s="155" t="str">
        <f t="shared" si="33"/>
        <v/>
      </c>
      <c r="AG11" s="156" t="str">
        <f t="shared" si="34"/>
        <v/>
      </c>
      <c r="AH11" s="157" t="str">
        <f t="shared" si="35"/>
        <v/>
      </c>
    </row>
    <row r="12" spans="1:37" ht="14.4" customHeight="1" x14ac:dyDescent="0.25">
      <c r="A12" s="37"/>
      <c r="B12" s="92"/>
      <c r="C12" s="92"/>
      <c r="D12" s="92"/>
      <c r="E12" s="93"/>
      <c r="F12" s="94"/>
      <c r="G12" s="95"/>
      <c r="H12" s="96"/>
      <c r="I12" s="95"/>
      <c r="J12" s="97"/>
      <c r="K12" s="140" t="str">
        <f t="shared" si="18"/>
        <v/>
      </c>
      <c r="L12" s="31"/>
      <c r="M12" s="140" t="str">
        <f t="shared" si="19"/>
        <v/>
      </c>
      <c r="N12" s="48"/>
      <c r="O12" s="56"/>
      <c r="P12" s="57"/>
      <c r="Q12" s="142" t="str">
        <f t="shared" si="20"/>
        <v/>
      </c>
      <c r="R12" s="143" t="str">
        <f t="shared" si="21"/>
        <v/>
      </c>
      <c r="S12" s="30"/>
      <c r="T12" s="140" t="str">
        <f t="shared" si="22"/>
        <v/>
      </c>
      <c r="U12" s="32"/>
      <c r="V12" s="140" t="str">
        <f t="shared" si="23"/>
        <v/>
      </c>
      <c r="W12" s="151" t="str">
        <f t="shared" si="24"/>
        <v/>
      </c>
      <c r="X12" s="147" t="str">
        <f t="shared" si="25"/>
        <v/>
      </c>
      <c r="Y12" s="151" t="str">
        <f t="shared" si="26"/>
        <v/>
      </c>
      <c r="Z12" s="149" t="str">
        <f t="shared" si="27"/>
        <v/>
      </c>
      <c r="AA12" s="152" t="str">
        <f t="shared" si="28"/>
        <v/>
      </c>
      <c r="AB12" s="149" t="str">
        <f t="shared" si="29"/>
        <v/>
      </c>
      <c r="AC12" s="140" t="str">
        <f t="shared" si="30"/>
        <v/>
      </c>
      <c r="AD12" s="153" t="str">
        <f t="shared" si="31"/>
        <v/>
      </c>
      <c r="AE12" s="154" t="str">
        <f t="shared" si="32"/>
        <v/>
      </c>
      <c r="AF12" s="155" t="str">
        <f t="shared" si="33"/>
        <v/>
      </c>
      <c r="AG12" s="156" t="str">
        <f t="shared" si="34"/>
        <v/>
      </c>
      <c r="AH12" s="157" t="str">
        <f t="shared" si="35"/>
        <v/>
      </c>
    </row>
    <row r="13" spans="1:37" ht="14.4" customHeight="1" x14ac:dyDescent="0.25">
      <c r="A13" s="37"/>
      <c r="B13" s="92"/>
      <c r="C13" s="92"/>
      <c r="D13" s="92"/>
      <c r="E13" s="93"/>
      <c r="F13" s="94"/>
      <c r="G13" s="95"/>
      <c r="H13" s="96"/>
      <c r="I13" s="95"/>
      <c r="J13" s="97"/>
      <c r="K13" s="140" t="str">
        <f t="shared" si="18"/>
        <v/>
      </c>
      <c r="L13" s="31"/>
      <c r="M13" s="140" t="str">
        <f t="shared" si="19"/>
        <v/>
      </c>
      <c r="N13" s="48"/>
      <c r="O13" s="56"/>
      <c r="P13" s="57"/>
      <c r="Q13" s="142" t="str">
        <f t="shared" si="20"/>
        <v/>
      </c>
      <c r="R13" s="143" t="str">
        <f t="shared" si="21"/>
        <v/>
      </c>
      <c r="S13" s="30"/>
      <c r="T13" s="140" t="str">
        <f t="shared" si="22"/>
        <v/>
      </c>
      <c r="U13" s="32"/>
      <c r="V13" s="140" t="str">
        <f t="shared" si="23"/>
        <v/>
      </c>
      <c r="W13" s="151" t="str">
        <f t="shared" si="24"/>
        <v/>
      </c>
      <c r="X13" s="147" t="str">
        <f t="shared" si="25"/>
        <v/>
      </c>
      <c r="Y13" s="151" t="str">
        <f t="shared" si="26"/>
        <v/>
      </c>
      <c r="Z13" s="149" t="str">
        <f t="shared" si="27"/>
        <v/>
      </c>
      <c r="AA13" s="152" t="str">
        <f t="shared" si="28"/>
        <v/>
      </c>
      <c r="AB13" s="149" t="str">
        <f t="shared" si="29"/>
        <v/>
      </c>
      <c r="AC13" s="140" t="str">
        <f t="shared" si="30"/>
        <v/>
      </c>
      <c r="AD13" s="153" t="str">
        <f t="shared" si="31"/>
        <v/>
      </c>
      <c r="AE13" s="154" t="str">
        <f t="shared" si="32"/>
        <v/>
      </c>
      <c r="AF13" s="155" t="str">
        <f t="shared" si="33"/>
        <v/>
      </c>
      <c r="AG13" s="156" t="str">
        <f t="shared" si="34"/>
        <v/>
      </c>
      <c r="AH13" s="157" t="str">
        <f t="shared" si="35"/>
        <v/>
      </c>
    </row>
    <row r="14" spans="1:37" ht="14.4" customHeight="1" x14ac:dyDescent="0.25">
      <c r="A14" s="37"/>
      <c r="B14" s="92"/>
      <c r="C14" s="92"/>
      <c r="D14" s="92"/>
      <c r="E14" s="93"/>
      <c r="F14" s="94"/>
      <c r="G14" s="95"/>
      <c r="H14" s="96"/>
      <c r="I14" s="95"/>
      <c r="J14" s="97"/>
      <c r="K14" s="140" t="str">
        <f t="shared" si="18"/>
        <v/>
      </c>
      <c r="L14" s="31"/>
      <c r="M14" s="140" t="str">
        <f t="shared" si="19"/>
        <v/>
      </c>
      <c r="N14" s="48"/>
      <c r="O14" s="56"/>
      <c r="P14" s="57"/>
      <c r="Q14" s="142" t="str">
        <f t="shared" si="20"/>
        <v/>
      </c>
      <c r="R14" s="143" t="str">
        <f t="shared" si="21"/>
        <v/>
      </c>
      <c r="S14" s="30"/>
      <c r="T14" s="140" t="str">
        <f t="shared" si="22"/>
        <v/>
      </c>
      <c r="U14" s="32"/>
      <c r="V14" s="140" t="str">
        <f t="shared" si="23"/>
        <v/>
      </c>
      <c r="W14" s="151" t="str">
        <f t="shared" si="24"/>
        <v/>
      </c>
      <c r="X14" s="147" t="str">
        <f t="shared" si="25"/>
        <v/>
      </c>
      <c r="Y14" s="151" t="str">
        <f t="shared" si="26"/>
        <v/>
      </c>
      <c r="Z14" s="149" t="str">
        <f t="shared" si="27"/>
        <v/>
      </c>
      <c r="AA14" s="152" t="str">
        <f t="shared" si="28"/>
        <v/>
      </c>
      <c r="AB14" s="149" t="str">
        <f t="shared" si="29"/>
        <v/>
      </c>
      <c r="AC14" s="140" t="str">
        <f t="shared" si="30"/>
        <v/>
      </c>
      <c r="AD14" s="153" t="str">
        <f t="shared" si="31"/>
        <v/>
      </c>
      <c r="AE14" s="154" t="str">
        <f t="shared" si="32"/>
        <v/>
      </c>
      <c r="AF14" s="155" t="str">
        <f t="shared" si="33"/>
        <v/>
      </c>
      <c r="AG14" s="156" t="str">
        <f t="shared" si="34"/>
        <v/>
      </c>
      <c r="AH14" s="157" t="str">
        <f t="shared" si="35"/>
        <v/>
      </c>
    </row>
    <row r="15" spans="1:37" ht="14.4" customHeight="1" x14ac:dyDescent="0.25">
      <c r="A15" s="37"/>
      <c r="B15" s="92"/>
      <c r="C15" s="92"/>
      <c r="D15" s="92"/>
      <c r="E15" s="93"/>
      <c r="F15" s="94"/>
      <c r="G15" s="95"/>
      <c r="H15" s="96"/>
      <c r="I15" s="95"/>
      <c r="J15" s="97"/>
      <c r="K15" s="140" t="str">
        <f t="shared" si="18"/>
        <v/>
      </c>
      <c r="L15" s="31"/>
      <c r="M15" s="140" t="str">
        <f t="shared" si="19"/>
        <v/>
      </c>
      <c r="N15" s="48"/>
      <c r="O15" s="56"/>
      <c r="P15" s="57"/>
      <c r="Q15" s="142" t="str">
        <f t="shared" si="20"/>
        <v/>
      </c>
      <c r="R15" s="143" t="str">
        <f t="shared" si="21"/>
        <v/>
      </c>
      <c r="S15" s="30"/>
      <c r="T15" s="140" t="str">
        <f t="shared" si="22"/>
        <v/>
      </c>
      <c r="U15" s="32"/>
      <c r="V15" s="140" t="str">
        <f t="shared" si="23"/>
        <v/>
      </c>
      <c r="W15" s="151" t="str">
        <f t="shared" si="24"/>
        <v/>
      </c>
      <c r="X15" s="147" t="str">
        <f t="shared" si="25"/>
        <v/>
      </c>
      <c r="Y15" s="151" t="str">
        <f t="shared" si="26"/>
        <v/>
      </c>
      <c r="Z15" s="149" t="str">
        <f t="shared" si="27"/>
        <v/>
      </c>
      <c r="AA15" s="152" t="str">
        <f t="shared" si="28"/>
        <v/>
      </c>
      <c r="AB15" s="149" t="str">
        <f t="shared" si="29"/>
        <v/>
      </c>
      <c r="AC15" s="140" t="str">
        <f t="shared" si="30"/>
        <v/>
      </c>
      <c r="AD15" s="153" t="str">
        <f t="shared" si="31"/>
        <v/>
      </c>
      <c r="AE15" s="154" t="str">
        <f t="shared" si="32"/>
        <v/>
      </c>
      <c r="AF15" s="155" t="str">
        <f t="shared" si="33"/>
        <v/>
      </c>
      <c r="AG15" s="156" t="str">
        <f t="shared" si="34"/>
        <v/>
      </c>
      <c r="AH15" s="157" t="str">
        <f t="shared" si="35"/>
        <v/>
      </c>
    </row>
    <row r="16" spans="1:37" ht="14.4" customHeight="1" x14ac:dyDescent="0.25">
      <c r="A16" s="37"/>
      <c r="B16" s="92"/>
      <c r="C16" s="92"/>
      <c r="D16" s="92"/>
      <c r="E16" s="93"/>
      <c r="F16" s="94"/>
      <c r="G16" s="95"/>
      <c r="H16" s="96"/>
      <c r="I16" s="95"/>
      <c r="J16" s="97"/>
      <c r="K16" s="140" t="str">
        <f t="shared" si="18"/>
        <v/>
      </c>
      <c r="L16" s="31"/>
      <c r="M16" s="140" t="str">
        <f t="shared" si="19"/>
        <v/>
      </c>
      <c r="N16" s="48"/>
      <c r="O16" s="56"/>
      <c r="P16" s="57"/>
      <c r="Q16" s="142" t="str">
        <f t="shared" si="20"/>
        <v/>
      </c>
      <c r="R16" s="143" t="str">
        <f t="shared" si="21"/>
        <v/>
      </c>
      <c r="S16" s="30"/>
      <c r="T16" s="140" t="str">
        <f t="shared" si="22"/>
        <v/>
      </c>
      <c r="U16" s="32"/>
      <c r="V16" s="140" t="str">
        <f t="shared" si="23"/>
        <v/>
      </c>
      <c r="W16" s="151" t="str">
        <f t="shared" si="24"/>
        <v/>
      </c>
      <c r="X16" s="147" t="str">
        <f t="shared" si="25"/>
        <v/>
      </c>
      <c r="Y16" s="151" t="str">
        <f t="shared" si="26"/>
        <v/>
      </c>
      <c r="Z16" s="149" t="str">
        <f t="shared" si="27"/>
        <v/>
      </c>
      <c r="AA16" s="152" t="str">
        <f t="shared" si="28"/>
        <v/>
      </c>
      <c r="AB16" s="149" t="str">
        <f t="shared" si="29"/>
        <v/>
      </c>
      <c r="AC16" s="140" t="str">
        <f t="shared" si="30"/>
        <v/>
      </c>
      <c r="AD16" s="153" t="str">
        <f t="shared" si="31"/>
        <v/>
      </c>
      <c r="AE16" s="154" t="str">
        <f t="shared" si="32"/>
        <v/>
      </c>
      <c r="AF16" s="155" t="str">
        <f t="shared" si="33"/>
        <v/>
      </c>
      <c r="AG16" s="156" t="str">
        <f t="shared" si="34"/>
        <v/>
      </c>
      <c r="AH16" s="157" t="str">
        <f t="shared" si="35"/>
        <v/>
      </c>
    </row>
    <row r="17" spans="1:34" ht="14.4" customHeight="1" x14ac:dyDescent="0.25">
      <c r="A17" s="37"/>
      <c r="B17" s="92"/>
      <c r="C17" s="92"/>
      <c r="D17" s="92"/>
      <c r="E17" s="93"/>
      <c r="F17" s="94"/>
      <c r="G17" s="95"/>
      <c r="H17" s="96"/>
      <c r="I17" s="95"/>
      <c r="J17" s="97"/>
      <c r="K17" s="140" t="str">
        <f t="shared" si="18"/>
        <v/>
      </c>
      <c r="L17" s="31"/>
      <c r="M17" s="140" t="str">
        <f t="shared" si="19"/>
        <v/>
      </c>
      <c r="N17" s="48"/>
      <c r="O17" s="56"/>
      <c r="P17" s="57"/>
      <c r="Q17" s="142" t="str">
        <f t="shared" si="20"/>
        <v/>
      </c>
      <c r="R17" s="143" t="str">
        <f t="shared" si="21"/>
        <v/>
      </c>
      <c r="S17" s="30"/>
      <c r="T17" s="140" t="str">
        <f t="shared" si="22"/>
        <v/>
      </c>
      <c r="U17" s="32"/>
      <c r="V17" s="140" t="str">
        <f t="shared" si="23"/>
        <v/>
      </c>
      <c r="W17" s="151" t="str">
        <f t="shared" si="24"/>
        <v/>
      </c>
      <c r="X17" s="147" t="str">
        <f t="shared" si="25"/>
        <v/>
      </c>
      <c r="Y17" s="151" t="str">
        <f t="shared" si="26"/>
        <v/>
      </c>
      <c r="Z17" s="149" t="str">
        <f t="shared" si="27"/>
        <v/>
      </c>
      <c r="AA17" s="152" t="str">
        <f t="shared" si="28"/>
        <v/>
      </c>
      <c r="AB17" s="149" t="str">
        <f t="shared" si="29"/>
        <v/>
      </c>
      <c r="AC17" s="140" t="str">
        <f t="shared" si="30"/>
        <v/>
      </c>
      <c r="AD17" s="153" t="str">
        <f t="shared" si="31"/>
        <v/>
      </c>
      <c r="AE17" s="154" t="str">
        <f t="shared" si="32"/>
        <v/>
      </c>
      <c r="AF17" s="155" t="str">
        <f t="shared" si="33"/>
        <v/>
      </c>
      <c r="AG17" s="156" t="str">
        <f t="shared" si="34"/>
        <v/>
      </c>
      <c r="AH17" s="157" t="str">
        <f t="shared" si="35"/>
        <v/>
      </c>
    </row>
    <row r="18" spans="1:34" ht="14.4" customHeight="1" x14ac:dyDescent="0.25">
      <c r="A18" s="37"/>
      <c r="B18" s="92"/>
      <c r="C18" s="92"/>
      <c r="D18" s="92"/>
      <c r="E18" s="93"/>
      <c r="F18" s="94"/>
      <c r="G18" s="95"/>
      <c r="H18" s="96"/>
      <c r="I18" s="95"/>
      <c r="J18" s="97"/>
      <c r="K18" s="140" t="str">
        <f t="shared" si="18"/>
        <v/>
      </c>
      <c r="L18" s="31"/>
      <c r="M18" s="140" t="str">
        <f t="shared" si="19"/>
        <v/>
      </c>
      <c r="N18" s="48"/>
      <c r="O18" s="56"/>
      <c r="P18" s="57"/>
      <c r="Q18" s="142" t="str">
        <f t="shared" si="20"/>
        <v/>
      </c>
      <c r="R18" s="143" t="str">
        <f t="shared" si="21"/>
        <v/>
      </c>
      <c r="S18" s="30"/>
      <c r="T18" s="140" t="str">
        <f t="shared" si="22"/>
        <v/>
      </c>
      <c r="U18" s="32"/>
      <c r="V18" s="140" t="str">
        <f t="shared" si="23"/>
        <v/>
      </c>
      <c r="W18" s="151" t="str">
        <f t="shared" si="24"/>
        <v/>
      </c>
      <c r="X18" s="147" t="str">
        <f t="shared" si="25"/>
        <v/>
      </c>
      <c r="Y18" s="151" t="str">
        <f t="shared" si="26"/>
        <v/>
      </c>
      <c r="Z18" s="149" t="str">
        <f t="shared" si="27"/>
        <v/>
      </c>
      <c r="AA18" s="152" t="str">
        <f t="shared" si="28"/>
        <v/>
      </c>
      <c r="AB18" s="149" t="str">
        <f t="shared" si="29"/>
        <v/>
      </c>
      <c r="AC18" s="140" t="str">
        <f t="shared" si="30"/>
        <v/>
      </c>
      <c r="AD18" s="153" t="str">
        <f t="shared" si="31"/>
        <v/>
      </c>
      <c r="AE18" s="154" t="str">
        <f t="shared" si="32"/>
        <v/>
      </c>
      <c r="AF18" s="155" t="str">
        <f t="shared" si="33"/>
        <v/>
      </c>
      <c r="AG18" s="156" t="str">
        <f t="shared" si="34"/>
        <v/>
      </c>
      <c r="AH18" s="157" t="str">
        <f t="shared" si="35"/>
        <v/>
      </c>
    </row>
    <row r="19" spans="1:34" ht="14.4" customHeight="1" x14ac:dyDescent="0.25">
      <c r="A19" s="37"/>
      <c r="B19" s="92"/>
      <c r="C19" s="92"/>
      <c r="D19" s="92"/>
      <c r="E19" s="93"/>
      <c r="F19" s="94"/>
      <c r="G19" s="95"/>
      <c r="H19" s="96"/>
      <c r="I19" s="95"/>
      <c r="J19" s="97"/>
      <c r="K19" s="140" t="str">
        <f t="shared" si="18"/>
        <v/>
      </c>
      <c r="L19" s="31"/>
      <c r="M19" s="140" t="str">
        <f t="shared" si="19"/>
        <v/>
      </c>
      <c r="N19" s="48"/>
      <c r="O19" s="56"/>
      <c r="P19" s="57"/>
      <c r="Q19" s="142" t="str">
        <f t="shared" si="20"/>
        <v/>
      </c>
      <c r="R19" s="143" t="str">
        <f t="shared" si="21"/>
        <v/>
      </c>
      <c r="S19" s="30"/>
      <c r="T19" s="140" t="str">
        <f t="shared" si="22"/>
        <v/>
      </c>
      <c r="U19" s="32"/>
      <c r="V19" s="140" t="str">
        <f t="shared" si="23"/>
        <v/>
      </c>
      <c r="W19" s="151" t="str">
        <f t="shared" si="24"/>
        <v/>
      </c>
      <c r="X19" s="147" t="str">
        <f t="shared" si="25"/>
        <v/>
      </c>
      <c r="Y19" s="151" t="str">
        <f t="shared" si="26"/>
        <v/>
      </c>
      <c r="Z19" s="149" t="str">
        <f t="shared" si="27"/>
        <v/>
      </c>
      <c r="AA19" s="152" t="str">
        <f t="shared" si="28"/>
        <v/>
      </c>
      <c r="AB19" s="149" t="str">
        <f t="shared" si="29"/>
        <v/>
      </c>
      <c r="AC19" s="140" t="str">
        <f t="shared" si="30"/>
        <v/>
      </c>
      <c r="AD19" s="153" t="str">
        <f t="shared" si="31"/>
        <v/>
      </c>
      <c r="AE19" s="154" t="str">
        <f t="shared" si="32"/>
        <v/>
      </c>
      <c r="AF19" s="155" t="str">
        <f t="shared" si="33"/>
        <v/>
      </c>
      <c r="AG19" s="156" t="str">
        <f t="shared" si="34"/>
        <v/>
      </c>
      <c r="AH19" s="157" t="str">
        <f t="shared" si="35"/>
        <v/>
      </c>
    </row>
    <row r="20" spans="1:34" ht="14.4" customHeight="1" x14ac:dyDescent="0.25">
      <c r="A20" s="37"/>
      <c r="B20" s="92"/>
      <c r="C20" s="92"/>
      <c r="D20" s="92"/>
      <c r="E20" s="93"/>
      <c r="F20" s="94"/>
      <c r="G20" s="95"/>
      <c r="H20" s="96"/>
      <c r="I20" s="95"/>
      <c r="J20" s="97"/>
      <c r="K20" s="140" t="str">
        <f t="shared" si="18"/>
        <v/>
      </c>
      <c r="L20" s="31"/>
      <c r="M20" s="140" t="str">
        <f t="shared" si="19"/>
        <v/>
      </c>
      <c r="N20" s="48"/>
      <c r="O20" s="56"/>
      <c r="P20" s="57"/>
      <c r="Q20" s="142" t="str">
        <f t="shared" si="20"/>
        <v/>
      </c>
      <c r="R20" s="143" t="str">
        <f t="shared" si="21"/>
        <v/>
      </c>
      <c r="S20" s="30"/>
      <c r="T20" s="140" t="str">
        <f t="shared" si="22"/>
        <v/>
      </c>
      <c r="U20" s="32"/>
      <c r="V20" s="140" t="str">
        <f t="shared" si="23"/>
        <v/>
      </c>
      <c r="W20" s="151" t="str">
        <f t="shared" si="24"/>
        <v/>
      </c>
      <c r="X20" s="147" t="str">
        <f t="shared" si="25"/>
        <v/>
      </c>
      <c r="Y20" s="151" t="str">
        <f t="shared" si="26"/>
        <v/>
      </c>
      <c r="Z20" s="149" t="str">
        <f t="shared" si="27"/>
        <v/>
      </c>
      <c r="AA20" s="152" t="str">
        <f t="shared" si="28"/>
        <v/>
      </c>
      <c r="AB20" s="149" t="str">
        <f t="shared" si="29"/>
        <v/>
      </c>
      <c r="AC20" s="140" t="str">
        <f t="shared" si="30"/>
        <v/>
      </c>
      <c r="AD20" s="153" t="str">
        <f t="shared" si="31"/>
        <v/>
      </c>
      <c r="AE20" s="154" t="str">
        <f t="shared" si="32"/>
        <v/>
      </c>
      <c r="AF20" s="155" t="str">
        <f t="shared" si="33"/>
        <v/>
      </c>
      <c r="AG20" s="156" t="str">
        <f t="shared" si="34"/>
        <v/>
      </c>
      <c r="AH20" s="157" t="str">
        <f t="shared" si="35"/>
        <v/>
      </c>
    </row>
    <row r="21" spans="1:34" ht="14.4" customHeight="1" x14ac:dyDescent="0.25">
      <c r="A21" s="37"/>
      <c r="B21" s="92"/>
      <c r="C21" s="92"/>
      <c r="D21" s="92"/>
      <c r="E21" s="93"/>
      <c r="F21" s="94"/>
      <c r="G21" s="95"/>
      <c r="H21" s="96"/>
      <c r="I21" s="95"/>
      <c r="J21" s="97"/>
      <c r="K21" s="140" t="str">
        <f t="shared" si="18"/>
        <v/>
      </c>
      <c r="L21" s="31"/>
      <c r="M21" s="140" t="str">
        <f t="shared" si="19"/>
        <v/>
      </c>
      <c r="N21" s="48"/>
      <c r="O21" s="56"/>
      <c r="P21" s="57"/>
      <c r="Q21" s="142" t="str">
        <f t="shared" si="20"/>
        <v/>
      </c>
      <c r="R21" s="143" t="str">
        <f t="shared" si="21"/>
        <v/>
      </c>
      <c r="S21" s="30"/>
      <c r="T21" s="140" t="str">
        <f t="shared" si="22"/>
        <v/>
      </c>
      <c r="U21" s="32"/>
      <c r="V21" s="140" t="str">
        <f t="shared" si="23"/>
        <v/>
      </c>
      <c r="W21" s="151" t="str">
        <f t="shared" si="24"/>
        <v/>
      </c>
      <c r="X21" s="147" t="str">
        <f t="shared" si="25"/>
        <v/>
      </c>
      <c r="Y21" s="151" t="str">
        <f t="shared" si="26"/>
        <v/>
      </c>
      <c r="Z21" s="149" t="str">
        <f t="shared" si="27"/>
        <v/>
      </c>
      <c r="AA21" s="152" t="str">
        <f t="shared" si="28"/>
        <v/>
      </c>
      <c r="AB21" s="149" t="str">
        <f t="shared" si="29"/>
        <v/>
      </c>
      <c r="AC21" s="140" t="str">
        <f t="shared" si="30"/>
        <v/>
      </c>
      <c r="AD21" s="153" t="str">
        <f t="shared" si="31"/>
        <v/>
      </c>
      <c r="AE21" s="154" t="str">
        <f t="shared" si="32"/>
        <v/>
      </c>
      <c r="AF21" s="155" t="str">
        <f t="shared" si="33"/>
        <v/>
      </c>
      <c r="AG21" s="156" t="str">
        <f t="shared" si="34"/>
        <v/>
      </c>
      <c r="AH21" s="157" t="str">
        <f t="shared" si="35"/>
        <v/>
      </c>
    </row>
    <row r="22" spans="1:34" ht="14.4" customHeight="1" x14ac:dyDescent="0.25">
      <c r="A22" s="37"/>
      <c r="B22" s="92"/>
      <c r="C22" s="92"/>
      <c r="D22" s="92"/>
      <c r="E22" s="93"/>
      <c r="F22" s="94"/>
      <c r="G22" s="95"/>
      <c r="H22" s="96"/>
      <c r="I22" s="95"/>
      <c r="J22" s="97"/>
      <c r="K22" s="140" t="str">
        <f t="shared" si="18"/>
        <v/>
      </c>
      <c r="L22" s="31"/>
      <c r="M22" s="140" t="str">
        <f t="shared" si="19"/>
        <v/>
      </c>
      <c r="N22" s="48"/>
      <c r="O22" s="56"/>
      <c r="P22" s="57"/>
      <c r="Q22" s="142" t="str">
        <f t="shared" si="20"/>
        <v/>
      </c>
      <c r="R22" s="143" t="str">
        <f t="shared" si="21"/>
        <v/>
      </c>
      <c r="S22" s="30"/>
      <c r="T22" s="140" t="str">
        <f t="shared" si="22"/>
        <v/>
      </c>
      <c r="U22" s="32"/>
      <c r="V22" s="140" t="str">
        <f t="shared" si="23"/>
        <v/>
      </c>
      <c r="W22" s="151" t="str">
        <f t="shared" si="24"/>
        <v/>
      </c>
      <c r="X22" s="147" t="str">
        <f t="shared" si="25"/>
        <v/>
      </c>
      <c r="Y22" s="151" t="str">
        <f t="shared" si="26"/>
        <v/>
      </c>
      <c r="Z22" s="149" t="str">
        <f t="shared" si="27"/>
        <v/>
      </c>
      <c r="AA22" s="152" t="str">
        <f t="shared" si="28"/>
        <v/>
      </c>
      <c r="AB22" s="149" t="str">
        <f t="shared" si="29"/>
        <v/>
      </c>
      <c r="AC22" s="140" t="str">
        <f t="shared" si="30"/>
        <v/>
      </c>
      <c r="AD22" s="153" t="str">
        <f t="shared" si="31"/>
        <v/>
      </c>
      <c r="AE22" s="154" t="str">
        <f t="shared" si="32"/>
        <v/>
      </c>
      <c r="AF22" s="155" t="str">
        <f t="shared" si="33"/>
        <v/>
      </c>
      <c r="AG22" s="156" t="str">
        <f t="shared" si="34"/>
        <v/>
      </c>
      <c r="AH22" s="157" t="str">
        <f t="shared" si="35"/>
        <v/>
      </c>
    </row>
    <row r="23" spans="1:34" ht="14.4" customHeight="1" x14ac:dyDescent="0.25">
      <c r="A23" s="37"/>
      <c r="B23" s="92"/>
      <c r="C23" s="92"/>
      <c r="D23" s="92"/>
      <c r="E23" s="93"/>
      <c r="F23" s="94"/>
      <c r="G23" s="95"/>
      <c r="H23" s="96"/>
      <c r="I23" s="95"/>
      <c r="J23" s="97"/>
      <c r="K23" s="140" t="str">
        <f t="shared" si="18"/>
        <v/>
      </c>
      <c r="L23" s="31"/>
      <c r="M23" s="140" t="str">
        <f t="shared" si="19"/>
        <v/>
      </c>
      <c r="N23" s="48"/>
      <c r="O23" s="56"/>
      <c r="P23" s="57"/>
      <c r="Q23" s="142" t="str">
        <f t="shared" si="20"/>
        <v/>
      </c>
      <c r="R23" s="143" t="str">
        <f t="shared" si="21"/>
        <v/>
      </c>
      <c r="S23" s="30"/>
      <c r="T23" s="140" t="str">
        <f t="shared" si="22"/>
        <v/>
      </c>
      <c r="U23" s="32"/>
      <c r="V23" s="140" t="str">
        <f t="shared" si="23"/>
        <v/>
      </c>
      <c r="W23" s="151" t="str">
        <f t="shared" si="24"/>
        <v/>
      </c>
      <c r="X23" s="147" t="str">
        <f t="shared" si="25"/>
        <v/>
      </c>
      <c r="Y23" s="151" t="str">
        <f t="shared" si="26"/>
        <v/>
      </c>
      <c r="Z23" s="149" t="str">
        <f t="shared" si="27"/>
        <v/>
      </c>
      <c r="AA23" s="152" t="str">
        <f t="shared" si="28"/>
        <v/>
      </c>
      <c r="AB23" s="149" t="str">
        <f t="shared" si="29"/>
        <v/>
      </c>
      <c r="AC23" s="140" t="str">
        <f t="shared" si="30"/>
        <v/>
      </c>
      <c r="AD23" s="153" t="str">
        <f t="shared" si="31"/>
        <v/>
      </c>
      <c r="AE23" s="154" t="str">
        <f t="shared" si="32"/>
        <v/>
      </c>
      <c r="AF23" s="155" t="str">
        <f t="shared" si="33"/>
        <v/>
      </c>
      <c r="AG23" s="156" t="str">
        <f t="shared" si="34"/>
        <v/>
      </c>
      <c r="AH23" s="157" t="str">
        <f t="shared" si="35"/>
        <v/>
      </c>
    </row>
    <row r="24" spans="1:34" ht="14.4" customHeight="1" x14ac:dyDescent="0.25">
      <c r="A24" s="37"/>
      <c r="B24" s="92"/>
      <c r="C24" s="92"/>
      <c r="D24" s="92"/>
      <c r="E24" s="93"/>
      <c r="F24" s="94"/>
      <c r="G24" s="95"/>
      <c r="H24" s="96"/>
      <c r="I24" s="95"/>
      <c r="J24" s="97"/>
      <c r="K24" s="140" t="str">
        <f t="shared" si="18"/>
        <v/>
      </c>
      <c r="L24" s="31"/>
      <c r="M24" s="140" t="str">
        <f t="shared" si="19"/>
        <v/>
      </c>
      <c r="N24" s="48"/>
      <c r="O24" s="56"/>
      <c r="P24" s="57"/>
      <c r="Q24" s="142" t="str">
        <f t="shared" si="20"/>
        <v/>
      </c>
      <c r="R24" s="143" t="str">
        <f t="shared" si="21"/>
        <v/>
      </c>
      <c r="S24" s="30"/>
      <c r="T24" s="140" t="str">
        <f t="shared" si="22"/>
        <v/>
      </c>
      <c r="U24" s="32"/>
      <c r="V24" s="140" t="str">
        <f t="shared" si="23"/>
        <v/>
      </c>
      <c r="W24" s="151" t="str">
        <f t="shared" si="24"/>
        <v/>
      </c>
      <c r="X24" s="147" t="str">
        <f t="shared" si="25"/>
        <v/>
      </c>
      <c r="Y24" s="151" t="str">
        <f t="shared" si="26"/>
        <v/>
      </c>
      <c r="Z24" s="149" t="str">
        <f t="shared" si="27"/>
        <v/>
      </c>
      <c r="AA24" s="152" t="str">
        <f t="shared" si="28"/>
        <v/>
      </c>
      <c r="AB24" s="149" t="str">
        <f t="shared" si="29"/>
        <v/>
      </c>
      <c r="AC24" s="140" t="str">
        <f t="shared" si="30"/>
        <v/>
      </c>
      <c r="AD24" s="153" t="str">
        <f t="shared" si="31"/>
        <v/>
      </c>
      <c r="AE24" s="154" t="str">
        <f t="shared" si="32"/>
        <v/>
      </c>
      <c r="AF24" s="155" t="str">
        <f t="shared" si="33"/>
        <v/>
      </c>
      <c r="AG24" s="156" t="str">
        <f t="shared" si="34"/>
        <v/>
      </c>
      <c r="AH24" s="157" t="str">
        <f t="shared" si="35"/>
        <v/>
      </c>
    </row>
    <row r="25" spans="1:34" ht="14.4" customHeight="1" x14ac:dyDescent="0.25">
      <c r="A25" s="37"/>
      <c r="B25" s="92"/>
      <c r="C25" s="92"/>
      <c r="D25" s="92"/>
      <c r="E25" s="93"/>
      <c r="F25" s="94"/>
      <c r="G25" s="95"/>
      <c r="H25" s="96"/>
      <c r="I25" s="95"/>
      <c r="J25" s="97"/>
      <c r="K25" s="140" t="str">
        <f t="shared" si="18"/>
        <v/>
      </c>
      <c r="L25" s="31"/>
      <c r="M25" s="140" t="str">
        <f t="shared" si="19"/>
        <v/>
      </c>
      <c r="N25" s="48"/>
      <c r="O25" s="56"/>
      <c r="P25" s="57"/>
      <c r="Q25" s="142" t="str">
        <f t="shared" si="20"/>
        <v/>
      </c>
      <c r="R25" s="143" t="str">
        <f t="shared" si="21"/>
        <v/>
      </c>
      <c r="S25" s="30"/>
      <c r="T25" s="140" t="str">
        <f t="shared" si="22"/>
        <v/>
      </c>
      <c r="U25" s="32"/>
      <c r="V25" s="140" t="str">
        <f t="shared" si="23"/>
        <v/>
      </c>
      <c r="W25" s="151" t="str">
        <f t="shared" si="24"/>
        <v/>
      </c>
      <c r="X25" s="147" t="str">
        <f t="shared" si="25"/>
        <v/>
      </c>
      <c r="Y25" s="151" t="str">
        <f t="shared" si="26"/>
        <v/>
      </c>
      <c r="Z25" s="149" t="str">
        <f t="shared" si="27"/>
        <v/>
      </c>
      <c r="AA25" s="152" t="str">
        <f t="shared" si="28"/>
        <v/>
      </c>
      <c r="AB25" s="149" t="str">
        <f t="shared" si="29"/>
        <v/>
      </c>
      <c r="AC25" s="140" t="str">
        <f t="shared" si="30"/>
        <v/>
      </c>
      <c r="AD25" s="153" t="str">
        <f t="shared" si="31"/>
        <v/>
      </c>
      <c r="AE25" s="154" t="str">
        <f t="shared" si="32"/>
        <v/>
      </c>
      <c r="AF25" s="155" t="str">
        <f t="shared" si="33"/>
        <v/>
      </c>
      <c r="AG25" s="156" t="str">
        <f t="shared" si="34"/>
        <v/>
      </c>
      <c r="AH25" s="157" t="str">
        <f t="shared" si="35"/>
        <v/>
      </c>
    </row>
    <row r="26" spans="1:34" ht="14.4" customHeight="1" x14ac:dyDescent="0.25">
      <c r="A26" s="37"/>
      <c r="B26" s="92"/>
      <c r="C26" s="92"/>
      <c r="D26" s="92"/>
      <c r="E26" s="93"/>
      <c r="F26" s="94"/>
      <c r="G26" s="95"/>
      <c r="H26" s="96"/>
      <c r="I26" s="95"/>
      <c r="J26" s="97"/>
      <c r="K26" s="140" t="str">
        <f t="shared" si="18"/>
        <v/>
      </c>
      <c r="L26" s="31"/>
      <c r="M26" s="140" t="str">
        <f t="shared" si="19"/>
        <v/>
      </c>
      <c r="N26" s="48"/>
      <c r="O26" s="56"/>
      <c r="P26" s="57"/>
      <c r="Q26" s="142" t="str">
        <f t="shared" si="20"/>
        <v/>
      </c>
      <c r="R26" s="143" t="str">
        <f t="shared" si="21"/>
        <v/>
      </c>
      <c r="S26" s="30"/>
      <c r="T26" s="140" t="str">
        <f t="shared" si="22"/>
        <v/>
      </c>
      <c r="U26" s="32"/>
      <c r="V26" s="140" t="str">
        <f t="shared" si="23"/>
        <v/>
      </c>
      <c r="W26" s="151" t="str">
        <f t="shared" si="24"/>
        <v/>
      </c>
      <c r="X26" s="147" t="str">
        <f t="shared" si="25"/>
        <v/>
      </c>
      <c r="Y26" s="151" t="str">
        <f t="shared" si="26"/>
        <v/>
      </c>
      <c r="Z26" s="149" t="str">
        <f t="shared" si="27"/>
        <v/>
      </c>
      <c r="AA26" s="152" t="str">
        <f t="shared" si="28"/>
        <v/>
      </c>
      <c r="AB26" s="149" t="str">
        <f t="shared" si="29"/>
        <v/>
      </c>
      <c r="AC26" s="140" t="str">
        <f t="shared" si="30"/>
        <v/>
      </c>
      <c r="AD26" s="153" t="str">
        <f t="shared" si="31"/>
        <v/>
      </c>
      <c r="AE26" s="154" t="str">
        <f t="shared" si="32"/>
        <v/>
      </c>
      <c r="AF26" s="155" t="str">
        <f t="shared" si="33"/>
        <v/>
      </c>
      <c r="AG26" s="156" t="str">
        <f t="shared" si="34"/>
        <v/>
      </c>
      <c r="AH26" s="157" t="str">
        <f t="shared" si="35"/>
        <v/>
      </c>
    </row>
    <row r="27" spans="1:34" ht="14.4" customHeight="1" x14ac:dyDescent="0.25">
      <c r="A27" s="37"/>
      <c r="B27" s="92"/>
      <c r="C27" s="92"/>
      <c r="D27" s="92"/>
      <c r="E27" s="93"/>
      <c r="F27" s="94"/>
      <c r="G27" s="95"/>
      <c r="H27" s="96"/>
      <c r="I27" s="95"/>
      <c r="J27" s="97"/>
      <c r="K27" s="140" t="str">
        <f t="shared" si="18"/>
        <v/>
      </c>
      <c r="L27" s="31"/>
      <c r="M27" s="140" t="str">
        <f t="shared" si="19"/>
        <v/>
      </c>
      <c r="N27" s="48"/>
      <c r="O27" s="56"/>
      <c r="P27" s="57"/>
      <c r="Q27" s="142" t="str">
        <f t="shared" si="20"/>
        <v/>
      </c>
      <c r="R27" s="143" t="str">
        <f t="shared" si="21"/>
        <v/>
      </c>
      <c r="S27" s="30"/>
      <c r="T27" s="140" t="str">
        <f t="shared" si="22"/>
        <v/>
      </c>
      <c r="U27" s="32"/>
      <c r="V27" s="140" t="str">
        <f t="shared" si="23"/>
        <v/>
      </c>
      <c r="W27" s="151" t="str">
        <f t="shared" si="24"/>
        <v/>
      </c>
      <c r="X27" s="147" t="str">
        <f t="shared" si="25"/>
        <v/>
      </c>
      <c r="Y27" s="151" t="str">
        <f t="shared" si="26"/>
        <v/>
      </c>
      <c r="Z27" s="149" t="str">
        <f t="shared" si="27"/>
        <v/>
      </c>
      <c r="AA27" s="152" t="str">
        <f t="shared" si="28"/>
        <v/>
      </c>
      <c r="AB27" s="149" t="str">
        <f t="shared" si="29"/>
        <v/>
      </c>
      <c r="AC27" s="140" t="str">
        <f t="shared" si="30"/>
        <v/>
      </c>
      <c r="AD27" s="153" t="str">
        <f t="shared" si="31"/>
        <v/>
      </c>
      <c r="AE27" s="154" t="str">
        <f t="shared" si="32"/>
        <v/>
      </c>
      <c r="AF27" s="155" t="str">
        <f t="shared" si="33"/>
        <v/>
      </c>
      <c r="AG27" s="156" t="str">
        <f t="shared" si="34"/>
        <v/>
      </c>
      <c r="AH27" s="157" t="str">
        <f t="shared" si="35"/>
        <v/>
      </c>
    </row>
    <row r="28" spans="1:34" ht="14.4" customHeight="1" x14ac:dyDescent="0.25">
      <c r="A28" s="37"/>
      <c r="B28" s="92"/>
      <c r="C28" s="92"/>
      <c r="D28" s="92"/>
      <c r="E28" s="93"/>
      <c r="F28" s="94"/>
      <c r="G28" s="95"/>
      <c r="H28" s="96"/>
      <c r="I28" s="95"/>
      <c r="J28" s="97"/>
      <c r="K28" s="140" t="str">
        <f t="shared" si="18"/>
        <v/>
      </c>
      <c r="L28" s="31"/>
      <c r="M28" s="140" t="str">
        <f t="shared" si="19"/>
        <v/>
      </c>
      <c r="N28" s="48"/>
      <c r="O28" s="56"/>
      <c r="P28" s="57"/>
      <c r="Q28" s="142" t="str">
        <f t="shared" si="20"/>
        <v/>
      </c>
      <c r="R28" s="143" t="str">
        <f t="shared" si="21"/>
        <v/>
      </c>
      <c r="S28" s="30"/>
      <c r="T28" s="140" t="str">
        <f t="shared" si="22"/>
        <v/>
      </c>
      <c r="U28" s="32"/>
      <c r="V28" s="140" t="str">
        <f t="shared" si="23"/>
        <v/>
      </c>
      <c r="W28" s="151" t="str">
        <f t="shared" si="24"/>
        <v/>
      </c>
      <c r="X28" s="147" t="str">
        <f t="shared" si="25"/>
        <v/>
      </c>
      <c r="Y28" s="151" t="str">
        <f t="shared" si="26"/>
        <v/>
      </c>
      <c r="Z28" s="149" t="str">
        <f t="shared" si="27"/>
        <v/>
      </c>
      <c r="AA28" s="152" t="str">
        <f t="shared" si="28"/>
        <v/>
      </c>
      <c r="AB28" s="149" t="str">
        <f t="shared" si="29"/>
        <v/>
      </c>
      <c r="AC28" s="140" t="str">
        <f t="shared" si="30"/>
        <v/>
      </c>
      <c r="AD28" s="153" t="str">
        <f t="shared" si="31"/>
        <v/>
      </c>
      <c r="AE28" s="154" t="str">
        <f t="shared" si="32"/>
        <v/>
      </c>
      <c r="AF28" s="155" t="str">
        <f t="shared" si="33"/>
        <v/>
      </c>
      <c r="AG28" s="156" t="str">
        <f t="shared" si="34"/>
        <v/>
      </c>
      <c r="AH28" s="157" t="str">
        <f t="shared" si="35"/>
        <v/>
      </c>
    </row>
    <row r="29" spans="1:34" ht="14.4" customHeight="1" x14ac:dyDescent="0.25">
      <c r="A29" s="37"/>
      <c r="B29" s="92"/>
      <c r="C29" s="92"/>
      <c r="D29" s="92"/>
      <c r="E29" s="93"/>
      <c r="F29" s="94"/>
      <c r="G29" s="95"/>
      <c r="H29" s="96"/>
      <c r="I29" s="95"/>
      <c r="J29" s="97"/>
      <c r="K29" s="140" t="str">
        <f t="shared" si="18"/>
        <v/>
      </c>
      <c r="L29" s="31"/>
      <c r="M29" s="140" t="str">
        <f t="shared" si="19"/>
        <v/>
      </c>
      <c r="N29" s="48"/>
      <c r="O29" s="56"/>
      <c r="P29" s="57"/>
      <c r="Q29" s="142" t="str">
        <f t="shared" si="20"/>
        <v/>
      </c>
      <c r="R29" s="143" t="str">
        <f t="shared" si="21"/>
        <v/>
      </c>
      <c r="S29" s="30"/>
      <c r="T29" s="140" t="str">
        <f t="shared" si="22"/>
        <v/>
      </c>
      <c r="U29" s="32"/>
      <c r="V29" s="140" t="str">
        <f t="shared" si="23"/>
        <v/>
      </c>
      <c r="W29" s="151" t="str">
        <f t="shared" si="24"/>
        <v/>
      </c>
      <c r="X29" s="147" t="str">
        <f t="shared" si="25"/>
        <v/>
      </c>
      <c r="Y29" s="151" t="str">
        <f t="shared" si="26"/>
        <v/>
      </c>
      <c r="Z29" s="149" t="str">
        <f t="shared" si="27"/>
        <v/>
      </c>
      <c r="AA29" s="152" t="str">
        <f t="shared" si="28"/>
        <v/>
      </c>
      <c r="AB29" s="149" t="str">
        <f t="shared" si="29"/>
        <v/>
      </c>
      <c r="AC29" s="140" t="str">
        <f t="shared" si="30"/>
        <v/>
      </c>
      <c r="AD29" s="153" t="str">
        <f t="shared" si="31"/>
        <v/>
      </c>
      <c r="AE29" s="154" t="str">
        <f t="shared" si="32"/>
        <v/>
      </c>
      <c r="AF29" s="155" t="str">
        <f t="shared" si="33"/>
        <v/>
      </c>
      <c r="AG29" s="156" t="str">
        <f t="shared" si="34"/>
        <v/>
      </c>
      <c r="AH29" s="157" t="str">
        <f t="shared" si="35"/>
        <v/>
      </c>
    </row>
    <row r="30" spans="1:34" ht="14.4" customHeight="1" x14ac:dyDescent="0.25">
      <c r="A30" s="37"/>
      <c r="B30" s="92"/>
      <c r="C30" s="92"/>
      <c r="D30" s="92"/>
      <c r="E30" s="93"/>
      <c r="F30" s="94"/>
      <c r="G30" s="95"/>
      <c r="H30" s="96"/>
      <c r="I30" s="95"/>
      <c r="J30" s="97"/>
      <c r="K30" s="140" t="str">
        <f t="shared" si="18"/>
        <v/>
      </c>
      <c r="L30" s="31"/>
      <c r="M30" s="140" t="str">
        <f t="shared" si="19"/>
        <v/>
      </c>
      <c r="N30" s="48"/>
      <c r="O30" s="56"/>
      <c r="P30" s="57"/>
      <c r="Q30" s="142" t="str">
        <f t="shared" si="20"/>
        <v/>
      </c>
      <c r="R30" s="143" t="str">
        <f t="shared" si="21"/>
        <v/>
      </c>
      <c r="S30" s="30"/>
      <c r="T30" s="140" t="str">
        <f t="shared" si="22"/>
        <v/>
      </c>
      <c r="U30" s="32"/>
      <c r="V30" s="140" t="str">
        <f t="shared" si="23"/>
        <v/>
      </c>
      <c r="W30" s="151" t="str">
        <f t="shared" si="24"/>
        <v/>
      </c>
      <c r="X30" s="147" t="str">
        <f t="shared" si="25"/>
        <v/>
      </c>
      <c r="Y30" s="151" t="str">
        <f t="shared" si="26"/>
        <v/>
      </c>
      <c r="Z30" s="149" t="str">
        <f t="shared" si="27"/>
        <v/>
      </c>
      <c r="AA30" s="152" t="str">
        <f t="shared" si="28"/>
        <v/>
      </c>
      <c r="AB30" s="149" t="str">
        <f t="shared" si="29"/>
        <v/>
      </c>
      <c r="AC30" s="140" t="str">
        <f t="shared" si="30"/>
        <v/>
      </c>
      <c r="AD30" s="153" t="str">
        <f t="shared" si="31"/>
        <v/>
      </c>
      <c r="AE30" s="154" t="str">
        <f t="shared" si="32"/>
        <v/>
      </c>
      <c r="AF30" s="155" t="str">
        <f t="shared" si="33"/>
        <v/>
      </c>
      <c r="AG30" s="156" t="str">
        <f t="shared" si="34"/>
        <v/>
      </c>
      <c r="AH30" s="157" t="str">
        <f t="shared" si="35"/>
        <v/>
      </c>
    </row>
    <row r="31" spans="1:34" ht="14.4" customHeight="1" x14ac:dyDescent="0.25">
      <c r="A31" s="37"/>
      <c r="B31" s="92"/>
      <c r="C31" s="92"/>
      <c r="D31" s="92"/>
      <c r="E31" s="93"/>
      <c r="F31" s="94"/>
      <c r="G31" s="95"/>
      <c r="H31" s="96"/>
      <c r="I31" s="95"/>
      <c r="J31" s="97"/>
      <c r="K31" s="140" t="str">
        <f t="shared" si="5"/>
        <v/>
      </c>
      <c r="L31" s="31"/>
      <c r="M31" s="140" t="str">
        <f t="shared" si="6"/>
        <v/>
      </c>
      <c r="N31" s="48"/>
      <c r="O31" s="56"/>
      <c r="P31" s="57"/>
      <c r="Q31" s="142" t="str">
        <f t="shared" si="7"/>
        <v/>
      </c>
      <c r="R31" s="143" t="str">
        <f t="shared" si="8"/>
        <v/>
      </c>
      <c r="S31" s="30"/>
      <c r="T31" s="140" t="str">
        <f t="shared" si="9"/>
        <v/>
      </c>
      <c r="U31" s="32"/>
      <c r="V31" s="140" t="str">
        <f t="shared" si="10"/>
        <v/>
      </c>
      <c r="W31" s="151" t="str">
        <f t="shared" si="11"/>
        <v/>
      </c>
      <c r="X31" s="147" t="str">
        <f t="shared" si="12"/>
        <v/>
      </c>
      <c r="Y31" s="151" t="str">
        <f t="shared" si="13"/>
        <v/>
      </c>
      <c r="Z31" s="149" t="str">
        <f t="shared" si="14"/>
        <v/>
      </c>
      <c r="AA31" s="152" t="str">
        <f t="shared" si="15"/>
        <v/>
      </c>
      <c r="AB31" s="149" t="str">
        <f t="shared" si="16"/>
        <v/>
      </c>
      <c r="AC31" s="140" t="str">
        <f t="shared" si="17"/>
        <v/>
      </c>
      <c r="AD31" s="153" t="str">
        <f t="shared" si="0"/>
        <v/>
      </c>
      <c r="AE31" s="154" t="str">
        <f t="shared" si="1"/>
        <v/>
      </c>
      <c r="AF31" s="155" t="str">
        <f t="shared" si="2"/>
        <v/>
      </c>
      <c r="AG31" s="156" t="str">
        <f t="shared" si="3"/>
        <v/>
      </c>
      <c r="AH31" s="157" t="str">
        <f t="shared" si="4"/>
        <v/>
      </c>
    </row>
    <row r="32" spans="1:34" ht="14.4" customHeight="1" x14ac:dyDescent="0.25">
      <c r="A32" s="37"/>
      <c r="B32" s="92"/>
      <c r="C32" s="92"/>
      <c r="D32" s="92"/>
      <c r="E32" s="93"/>
      <c r="F32" s="94"/>
      <c r="G32" s="95"/>
      <c r="H32" s="96"/>
      <c r="I32" s="95"/>
      <c r="J32" s="97"/>
      <c r="K32" s="140" t="str">
        <f t="shared" si="5"/>
        <v/>
      </c>
      <c r="L32" s="31"/>
      <c r="M32" s="140" t="str">
        <f t="shared" si="6"/>
        <v/>
      </c>
      <c r="N32" s="48"/>
      <c r="O32" s="56"/>
      <c r="P32" s="57"/>
      <c r="Q32" s="142" t="str">
        <f t="shared" si="7"/>
        <v/>
      </c>
      <c r="R32" s="143" t="str">
        <f t="shared" si="8"/>
        <v/>
      </c>
      <c r="S32" s="30"/>
      <c r="T32" s="140" t="str">
        <f t="shared" si="9"/>
        <v/>
      </c>
      <c r="U32" s="32"/>
      <c r="V32" s="140" t="str">
        <f t="shared" si="10"/>
        <v/>
      </c>
      <c r="W32" s="151" t="str">
        <f t="shared" si="11"/>
        <v/>
      </c>
      <c r="X32" s="147" t="str">
        <f t="shared" si="12"/>
        <v/>
      </c>
      <c r="Y32" s="151" t="str">
        <f t="shared" si="13"/>
        <v/>
      </c>
      <c r="Z32" s="149" t="str">
        <f t="shared" si="14"/>
        <v/>
      </c>
      <c r="AA32" s="152" t="str">
        <f t="shared" si="15"/>
        <v/>
      </c>
      <c r="AB32" s="149" t="str">
        <f t="shared" si="16"/>
        <v/>
      </c>
      <c r="AC32" s="140" t="str">
        <f t="shared" si="17"/>
        <v/>
      </c>
      <c r="AD32" s="153" t="str">
        <f t="shared" si="0"/>
        <v/>
      </c>
      <c r="AE32" s="154" t="str">
        <f t="shared" si="1"/>
        <v/>
      </c>
      <c r="AF32" s="155" t="str">
        <f t="shared" si="2"/>
        <v/>
      </c>
      <c r="AG32" s="156" t="str">
        <f t="shared" si="3"/>
        <v/>
      </c>
      <c r="AH32" s="157" t="str">
        <f t="shared" si="4"/>
        <v/>
      </c>
    </row>
    <row r="33" spans="1:34" ht="14.4" customHeight="1" x14ac:dyDescent="0.25">
      <c r="A33" s="37"/>
      <c r="B33" s="92"/>
      <c r="C33" s="92"/>
      <c r="D33" s="92"/>
      <c r="E33" s="93"/>
      <c r="F33" s="94"/>
      <c r="G33" s="95"/>
      <c r="H33" s="96"/>
      <c r="I33" s="95"/>
      <c r="J33" s="97"/>
      <c r="K33" s="140" t="str">
        <f t="shared" si="5"/>
        <v/>
      </c>
      <c r="L33" s="31"/>
      <c r="M33" s="140" t="str">
        <f t="shared" si="6"/>
        <v/>
      </c>
      <c r="N33" s="48"/>
      <c r="O33" s="56"/>
      <c r="P33" s="57"/>
      <c r="Q33" s="142" t="str">
        <f t="shared" si="7"/>
        <v/>
      </c>
      <c r="R33" s="143" t="str">
        <f t="shared" si="8"/>
        <v/>
      </c>
      <c r="S33" s="30"/>
      <c r="T33" s="140" t="str">
        <f t="shared" si="9"/>
        <v/>
      </c>
      <c r="U33" s="32"/>
      <c r="V33" s="140" t="str">
        <f t="shared" si="10"/>
        <v/>
      </c>
      <c r="W33" s="151" t="str">
        <f t="shared" si="11"/>
        <v/>
      </c>
      <c r="X33" s="147" t="str">
        <f t="shared" si="12"/>
        <v/>
      </c>
      <c r="Y33" s="151" t="str">
        <f t="shared" si="13"/>
        <v/>
      </c>
      <c r="Z33" s="149" t="str">
        <f t="shared" si="14"/>
        <v/>
      </c>
      <c r="AA33" s="152" t="str">
        <f t="shared" si="15"/>
        <v/>
      </c>
      <c r="AB33" s="149" t="str">
        <f t="shared" si="16"/>
        <v/>
      </c>
      <c r="AC33" s="140" t="str">
        <f t="shared" si="17"/>
        <v/>
      </c>
      <c r="AD33" s="153" t="str">
        <f t="shared" si="0"/>
        <v/>
      </c>
      <c r="AE33" s="154" t="str">
        <f t="shared" si="1"/>
        <v/>
      </c>
      <c r="AF33" s="155" t="str">
        <f t="shared" si="2"/>
        <v/>
      </c>
      <c r="AG33" s="156" t="str">
        <f t="shared" si="3"/>
        <v/>
      </c>
      <c r="AH33" s="157" t="str">
        <f t="shared" si="4"/>
        <v/>
      </c>
    </row>
    <row r="34" spans="1:34" ht="14.4" customHeight="1" x14ac:dyDescent="0.25">
      <c r="A34" s="37"/>
      <c r="B34" s="92"/>
      <c r="C34" s="92"/>
      <c r="D34" s="92"/>
      <c r="E34" s="93"/>
      <c r="F34" s="94"/>
      <c r="G34" s="95"/>
      <c r="H34" s="96"/>
      <c r="I34" s="95"/>
      <c r="J34" s="98"/>
      <c r="K34" s="140" t="str">
        <f t="shared" si="5"/>
        <v/>
      </c>
      <c r="L34" s="31"/>
      <c r="M34" s="140" t="str">
        <f t="shared" si="6"/>
        <v/>
      </c>
      <c r="N34" s="49"/>
      <c r="O34" s="56"/>
      <c r="P34" s="57"/>
      <c r="Q34" s="144" t="str">
        <f t="shared" si="7"/>
        <v/>
      </c>
      <c r="R34" s="143" t="str">
        <f t="shared" si="8"/>
        <v/>
      </c>
      <c r="S34" s="30"/>
      <c r="T34" s="140" t="str">
        <f t="shared" si="9"/>
        <v/>
      </c>
      <c r="U34" s="32"/>
      <c r="V34" s="140" t="str">
        <f t="shared" si="10"/>
        <v/>
      </c>
      <c r="W34" s="151" t="str">
        <f t="shared" si="11"/>
        <v/>
      </c>
      <c r="X34" s="147" t="str">
        <f t="shared" si="12"/>
        <v/>
      </c>
      <c r="Y34" s="151" t="str">
        <f t="shared" si="13"/>
        <v/>
      </c>
      <c r="Z34" s="149" t="str">
        <f t="shared" si="14"/>
        <v/>
      </c>
      <c r="AA34" s="152" t="str">
        <f t="shared" si="15"/>
        <v/>
      </c>
      <c r="AB34" s="149" t="str">
        <f t="shared" si="16"/>
        <v/>
      </c>
      <c r="AC34" s="140" t="str">
        <f t="shared" si="17"/>
        <v/>
      </c>
      <c r="AD34" s="153" t="str">
        <f t="shared" si="0"/>
        <v/>
      </c>
      <c r="AE34" s="154" t="str">
        <f t="shared" si="1"/>
        <v/>
      </c>
      <c r="AF34" s="155" t="str">
        <f t="shared" si="2"/>
        <v/>
      </c>
      <c r="AG34" s="156" t="str">
        <f t="shared" si="3"/>
        <v/>
      </c>
      <c r="AH34" s="157" t="str">
        <f t="shared" si="4"/>
        <v/>
      </c>
    </row>
    <row r="35" spans="1:34" ht="14.4" customHeight="1" x14ac:dyDescent="0.25">
      <c r="A35" s="37"/>
      <c r="B35" s="92"/>
      <c r="C35" s="92"/>
      <c r="D35" s="92"/>
      <c r="E35" s="93"/>
      <c r="F35" s="94"/>
      <c r="G35" s="95"/>
      <c r="H35" s="96"/>
      <c r="I35" s="95"/>
      <c r="J35" s="98"/>
      <c r="K35" s="140" t="str">
        <f t="shared" ref="K35:K45" si="36">IF(ISBLANK(G35),"",SUM(G35,H35,I35))</f>
        <v/>
      </c>
      <c r="L35" s="31"/>
      <c r="M35" s="140" t="str">
        <f t="shared" ref="M35:M45" si="37">IF(ISBLANK(G35),"",SUM(K35:L35))</f>
        <v/>
      </c>
      <c r="N35" s="49"/>
      <c r="O35" s="56"/>
      <c r="P35" s="57"/>
      <c r="Q35" s="144" t="str">
        <f t="shared" ref="Q35:Q45" si="38">IF(ISBLANK(O35),"",(IF(OR(O35="",P35=""),0,IF(DAY(P35)&lt;&gt;31,(YEAR(P35)-YEAR(O35))*360+(MONTH(P35)-MONTH(O35))*30+(DAY(P35)-DAY(O35))+1,(YEAR(P35)-YEAR(O35))*360+(MONTH(P35)-MONTH(O35))*30+(DAY(P35)-DAY(O35))))))</f>
        <v/>
      </c>
      <c r="R35" s="143" t="str">
        <f t="shared" si="8"/>
        <v/>
      </c>
      <c r="S35" s="30"/>
      <c r="T35" s="140" t="str">
        <f t="shared" si="9"/>
        <v/>
      </c>
      <c r="U35" s="32"/>
      <c r="V35" s="140" t="str">
        <f t="shared" si="10"/>
        <v/>
      </c>
      <c r="W35" s="151" t="str">
        <f t="shared" si="11"/>
        <v/>
      </c>
      <c r="X35" s="147" t="str">
        <f t="shared" si="12"/>
        <v/>
      </c>
      <c r="Y35" s="151" t="str">
        <f t="shared" si="13"/>
        <v/>
      </c>
      <c r="Z35" s="149" t="str">
        <f t="shared" si="14"/>
        <v/>
      </c>
      <c r="AA35" s="152" t="str">
        <f t="shared" si="15"/>
        <v/>
      </c>
      <c r="AB35" s="149" t="str">
        <f t="shared" si="16"/>
        <v/>
      </c>
      <c r="AC35" s="140" t="str">
        <f t="shared" si="17"/>
        <v/>
      </c>
      <c r="AD35" s="153" t="str">
        <f t="shared" si="0"/>
        <v/>
      </c>
      <c r="AE35" s="154" t="str">
        <f t="shared" si="1"/>
        <v/>
      </c>
      <c r="AF35" s="155" t="str">
        <f t="shared" si="2"/>
        <v/>
      </c>
      <c r="AG35" s="156" t="str">
        <f t="shared" si="3"/>
        <v/>
      </c>
      <c r="AH35" s="157" t="str">
        <f t="shared" si="4"/>
        <v/>
      </c>
    </row>
    <row r="36" spans="1:34" ht="14.4" customHeight="1" x14ac:dyDescent="0.25">
      <c r="A36" s="37"/>
      <c r="B36" s="92"/>
      <c r="C36" s="92"/>
      <c r="D36" s="92"/>
      <c r="E36" s="93"/>
      <c r="F36" s="94"/>
      <c r="G36" s="95"/>
      <c r="H36" s="96"/>
      <c r="I36" s="95"/>
      <c r="J36" s="98"/>
      <c r="K36" s="140" t="str">
        <f t="shared" si="36"/>
        <v/>
      </c>
      <c r="L36" s="31"/>
      <c r="M36" s="140" t="str">
        <f t="shared" si="37"/>
        <v/>
      </c>
      <c r="N36" s="49"/>
      <c r="O36" s="56"/>
      <c r="P36" s="57"/>
      <c r="Q36" s="144" t="str">
        <f t="shared" si="38"/>
        <v/>
      </c>
      <c r="R36" s="143" t="str">
        <f t="shared" si="8"/>
        <v/>
      </c>
      <c r="S36" s="30"/>
      <c r="T36" s="140" t="str">
        <f t="shared" si="9"/>
        <v/>
      </c>
      <c r="U36" s="32"/>
      <c r="V36" s="140" t="str">
        <f t="shared" si="10"/>
        <v/>
      </c>
      <c r="W36" s="151" t="str">
        <f t="shared" si="11"/>
        <v/>
      </c>
      <c r="X36" s="147" t="str">
        <f t="shared" si="12"/>
        <v/>
      </c>
      <c r="Y36" s="151" t="str">
        <f t="shared" si="13"/>
        <v/>
      </c>
      <c r="Z36" s="149" t="str">
        <f t="shared" si="14"/>
        <v/>
      </c>
      <c r="AA36" s="152" t="str">
        <f t="shared" si="15"/>
        <v/>
      </c>
      <c r="AB36" s="149" t="str">
        <f t="shared" si="16"/>
        <v/>
      </c>
      <c r="AC36" s="140" t="str">
        <f t="shared" si="17"/>
        <v/>
      </c>
      <c r="AD36" s="153" t="str">
        <f t="shared" si="0"/>
        <v/>
      </c>
      <c r="AE36" s="154" t="str">
        <f t="shared" si="1"/>
        <v/>
      </c>
      <c r="AF36" s="155" t="str">
        <f t="shared" si="2"/>
        <v/>
      </c>
      <c r="AG36" s="156" t="str">
        <f t="shared" si="3"/>
        <v/>
      </c>
      <c r="AH36" s="157" t="str">
        <f t="shared" si="4"/>
        <v/>
      </c>
    </row>
    <row r="37" spans="1:34" ht="14.4" customHeight="1" x14ac:dyDescent="0.25">
      <c r="A37" s="37"/>
      <c r="B37" s="92"/>
      <c r="C37" s="92"/>
      <c r="D37" s="92"/>
      <c r="E37" s="93"/>
      <c r="F37" s="94"/>
      <c r="G37" s="95"/>
      <c r="H37" s="96"/>
      <c r="I37" s="95"/>
      <c r="J37" s="98"/>
      <c r="K37" s="140" t="str">
        <f t="shared" si="36"/>
        <v/>
      </c>
      <c r="L37" s="31"/>
      <c r="M37" s="140" t="str">
        <f t="shared" si="37"/>
        <v/>
      </c>
      <c r="N37" s="49"/>
      <c r="O37" s="56"/>
      <c r="P37" s="57"/>
      <c r="Q37" s="144" t="str">
        <f t="shared" si="38"/>
        <v/>
      </c>
      <c r="R37" s="143" t="str">
        <f t="shared" si="8"/>
        <v/>
      </c>
      <c r="S37" s="30"/>
      <c r="T37" s="140" t="str">
        <f t="shared" si="9"/>
        <v/>
      </c>
      <c r="U37" s="32"/>
      <c r="V37" s="140" t="str">
        <f t="shared" si="10"/>
        <v/>
      </c>
      <c r="W37" s="151" t="str">
        <f t="shared" si="11"/>
        <v/>
      </c>
      <c r="X37" s="147" t="str">
        <f t="shared" si="12"/>
        <v/>
      </c>
      <c r="Y37" s="151" t="str">
        <f t="shared" si="13"/>
        <v/>
      </c>
      <c r="Z37" s="149" t="str">
        <f t="shared" si="14"/>
        <v/>
      </c>
      <c r="AA37" s="152" t="str">
        <f t="shared" si="15"/>
        <v/>
      </c>
      <c r="AB37" s="149" t="str">
        <f t="shared" si="16"/>
        <v/>
      </c>
      <c r="AC37" s="140" t="str">
        <f t="shared" si="17"/>
        <v/>
      </c>
      <c r="AD37" s="153" t="str">
        <f t="shared" si="0"/>
        <v/>
      </c>
      <c r="AE37" s="154" t="str">
        <f t="shared" si="1"/>
        <v/>
      </c>
      <c r="AF37" s="155" t="str">
        <f t="shared" si="2"/>
        <v/>
      </c>
      <c r="AG37" s="156" t="str">
        <f t="shared" si="3"/>
        <v/>
      </c>
      <c r="AH37" s="157" t="str">
        <f t="shared" si="4"/>
        <v/>
      </c>
    </row>
    <row r="38" spans="1:34" ht="14.4" customHeight="1" x14ac:dyDescent="0.25">
      <c r="A38" s="37"/>
      <c r="B38" s="92"/>
      <c r="C38" s="92"/>
      <c r="D38" s="92"/>
      <c r="E38" s="93"/>
      <c r="F38" s="94"/>
      <c r="G38" s="95"/>
      <c r="H38" s="96"/>
      <c r="I38" s="95"/>
      <c r="J38" s="98"/>
      <c r="K38" s="140" t="str">
        <f t="shared" si="36"/>
        <v/>
      </c>
      <c r="L38" s="31"/>
      <c r="M38" s="140" t="str">
        <f t="shared" si="37"/>
        <v/>
      </c>
      <c r="N38" s="49"/>
      <c r="O38" s="56"/>
      <c r="P38" s="57"/>
      <c r="Q38" s="144" t="str">
        <f t="shared" si="38"/>
        <v/>
      </c>
      <c r="R38" s="143" t="str">
        <f t="shared" si="8"/>
        <v/>
      </c>
      <c r="S38" s="30"/>
      <c r="T38" s="140" t="str">
        <f t="shared" si="9"/>
        <v/>
      </c>
      <c r="U38" s="32"/>
      <c r="V38" s="140" t="str">
        <f t="shared" si="10"/>
        <v/>
      </c>
      <c r="W38" s="151" t="str">
        <f t="shared" si="11"/>
        <v/>
      </c>
      <c r="X38" s="147" t="str">
        <f t="shared" si="12"/>
        <v/>
      </c>
      <c r="Y38" s="151" t="str">
        <f t="shared" si="13"/>
        <v/>
      </c>
      <c r="Z38" s="149" t="str">
        <f t="shared" si="14"/>
        <v/>
      </c>
      <c r="AA38" s="152" t="str">
        <f t="shared" si="15"/>
        <v/>
      </c>
      <c r="AB38" s="149" t="str">
        <f t="shared" si="16"/>
        <v/>
      </c>
      <c r="AC38" s="140" t="str">
        <f t="shared" si="17"/>
        <v/>
      </c>
      <c r="AD38" s="153" t="str">
        <f t="shared" si="0"/>
        <v/>
      </c>
      <c r="AE38" s="154" t="str">
        <f t="shared" si="1"/>
        <v/>
      </c>
      <c r="AF38" s="155" t="str">
        <f t="shared" si="2"/>
        <v/>
      </c>
      <c r="AG38" s="156" t="str">
        <f t="shared" si="3"/>
        <v/>
      </c>
      <c r="AH38" s="157" t="str">
        <f t="shared" si="4"/>
        <v/>
      </c>
    </row>
    <row r="39" spans="1:34" ht="14.4" customHeight="1" x14ac:dyDescent="0.25">
      <c r="A39" s="37"/>
      <c r="B39" s="92"/>
      <c r="C39" s="92"/>
      <c r="D39" s="92"/>
      <c r="E39" s="93"/>
      <c r="F39" s="94"/>
      <c r="G39" s="95"/>
      <c r="H39" s="96"/>
      <c r="I39" s="95"/>
      <c r="J39" s="98"/>
      <c r="K39" s="140" t="str">
        <f t="shared" si="36"/>
        <v/>
      </c>
      <c r="L39" s="31"/>
      <c r="M39" s="140" t="str">
        <f t="shared" si="37"/>
        <v/>
      </c>
      <c r="N39" s="49"/>
      <c r="O39" s="56"/>
      <c r="P39" s="57"/>
      <c r="Q39" s="144" t="str">
        <f t="shared" si="38"/>
        <v/>
      </c>
      <c r="R39" s="143" t="str">
        <f t="shared" si="8"/>
        <v/>
      </c>
      <c r="S39" s="30"/>
      <c r="T39" s="140" t="str">
        <f t="shared" si="9"/>
        <v/>
      </c>
      <c r="U39" s="32"/>
      <c r="V39" s="140" t="str">
        <f t="shared" si="10"/>
        <v/>
      </c>
      <c r="W39" s="151" t="str">
        <f t="shared" si="11"/>
        <v/>
      </c>
      <c r="X39" s="147" t="str">
        <f t="shared" si="12"/>
        <v/>
      </c>
      <c r="Y39" s="151" t="str">
        <f t="shared" si="13"/>
        <v/>
      </c>
      <c r="Z39" s="149" t="str">
        <f t="shared" si="14"/>
        <v/>
      </c>
      <c r="AA39" s="152" t="str">
        <f t="shared" si="15"/>
        <v/>
      </c>
      <c r="AB39" s="149" t="str">
        <f t="shared" si="16"/>
        <v/>
      </c>
      <c r="AC39" s="140" t="str">
        <f t="shared" si="17"/>
        <v/>
      </c>
      <c r="AD39" s="153" t="str">
        <f t="shared" si="0"/>
        <v/>
      </c>
      <c r="AE39" s="154" t="str">
        <f t="shared" si="1"/>
        <v/>
      </c>
      <c r="AF39" s="155" t="str">
        <f t="shared" si="2"/>
        <v/>
      </c>
      <c r="AG39" s="156" t="str">
        <f t="shared" si="3"/>
        <v/>
      </c>
      <c r="AH39" s="157" t="str">
        <f t="shared" si="4"/>
        <v/>
      </c>
    </row>
    <row r="40" spans="1:34" ht="14.4" customHeight="1" x14ac:dyDescent="0.25">
      <c r="A40" s="37"/>
      <c r="B40" s="92"/>
      <c r="C40" s="92"/>
      <c r="D40" s="92"/>
      <c r="E40" s="93"/>
      <c r="F40" s="94"/>
      <c r="G40" s="95"/>
      <c r="H40" s="96"/>
      <c r="I40" s="95"/>
      <c r="J40" s="98"/>
      <c r="K40" s="140" t="str">
        <f t="shared" si="36"/>
        <v/>
      </c>
      <c r="L40" s="31"/>
      <c r="M40" s="140" t="str">
        <f t="shared" si="37"/>
        <v/>
      </c>
      <c r="N40" s="49"/>
      <c r="O40" s="56"/>
      <c r="P40" s="57"/>
      <c r="Q40" s="144" t="str">
        <f t="shared" si="38"/>
        <v/>
      </c>
      <c r="R40" s="143" t="str">
        <f t="shared" si="8"/>
        <v/>
      </c>
      <c r="S40" s="30"/>
      <c r="T40" s="140" t="str">
        <f t="shared" si="9"/>
        <v/>
      </c>
      <c r="U40" s="32"/>
      <c r="V40" s="140" t="str">
        <f t="shared" si="10"/>
        <v/>
      </c>
      <c r="W40" s="151" t="str">
        <f t="shared" si="11"/>
        <v/>
      </c>
      <c r="X40" s="147" t="str">
        <f t="shared" si="12"/>
        <v/>
      </c>
      <c r="Y40" s="151" t="str">
        <f t="shared" si="13"/>
        <v/>
      </c>
      <c r="Z40" s="149" t="str">
        <f t="shared" si="14"/>
        <v/>
      </c>
      <c r="AA40" s="152" t="str">
        <f t="shared" si="15"/>
        <v/>
      </c>
      <c r="AB40" s="149" t="str">
        <f t="shared" si="16"/>
        <v/>
      </c>
      <c r="AC40" s="140" t="str">
        <f t="shared" si="17"/>
        <v/>
      </c>
      <c r="AD40" s="153" t="str">
        <f t="shared" si="0"/>
        <v/>
      </c>
      <c r="AE40" s="154" t="str">
        <f t="shared" si="1"/>
        <v/>
      </c>
      <c r="AF40" s="155" t="str">
        <f t="shared" si="2"/>
        <v/>
      </c>
      <c r="AG40" s="156" t="str">
        <f t="shared" si="3"/>
        <v/>
      </c>
      <c r="AH40" s="157" t="str">
        <f t="shared" si="4"/>
        <v/>
      </c>
    </row>
    <row r="41" spans="1:34" ht="14.4" customHeight="1" x14ac:dyDescent="0.25">
      <c r="A41" s="37"/>
      <c r="B41" s="92"/>
      <c r="C41" s="92"/>
      <c r="D41" s="92"/>
      <c r="E41" s="93"/>
      <c r="F41" s="94"/>
      <c r="G41" s="95"/>
      <c r="H41" s="96"/>
      <c r="I41" s="95"/>
      <c r="J41" s="98"/>
      <c r="K41" s="140" t="str">
        <f t="shared" si="36"/>
        <v/>
      </c>
      <c r="L41" s="31"/>
      <c r="M41" s="140" t="str">
        <f t="shared" si="37"/>
        <v/>
      </c>
      <c r="N41" s="49"/>
      <c r="O41" s="56"/>
      <c r="P41" s="57"/>
      <c r="Q41" s="144" t="str">
        <f t="shared" si="38"/>
        <v/>
      </c>
      <c r="R41" s="143" t="str">
        <f t="shared" si="8"/>
        <v/>
      </c>
      <c r="S41" s="30"/>
      <c r="T41" s="140" t="str">
        <f t="shared" si="9"/>
        <v/>
      </c>
      <c r="U41" s="32"/>
      <c r="V41" s="140" t="str">
        <f t="shared" si="10"/>
        <v/>
      </c>
      <c r="W41" s="151" t="str">
        <f t="shared" si="11"/>
        <v/>
      </c>
      <c r="X41" s="147" t="str">
        <f t="shared" si="12"/>
        <v/>
      </c>
      <c r="Y41" s="151" t="str">
        <f t="shared" si="13"/>
        <v/>
      </c>
      <c r="Z41" s="149" t="str">
        <f t="shared" si="14"/>
        <v/>
      </c>
      <c r="AA41" s="152" t="str">
        <f t="shared" si="15"/>
        <v/>
      </c>
      <c r="AB41" s="149" t="str">
        <f t="shared" si="16"/>
        <v/>
      </c>
      <c r="AC41" s="140" t="str">
        <f t="shared" si="17"/>
        <v/>
      </c>
      <c r="AD41" s="153" t="str">
        <f t="shared" si="0"/>
        <v/>
      </c>
      <c r="AE41" s="154" t="str">
        <f t="shared" si="1"/>
        <v/>
      </c>
      <c r="AF41" s="155" t="str">
        <f t="shared" si="2"/>
        <v/>
      </c>
      <c r="AG41" s="156" t="str">
        <f t="shared" si="3"/>
        <v/>
      </c>
      <c r="AH41" s="157" t="str">
        <f t="shared" si="4"/>
        <v/>
      </c>
    </row>
    <row r="42" spans="1:34" ht="14.4" customHeight="1" x14ac:dyDescent="0.25">
      <c r="A42" s="37"/>
      <c r="B42" s="92"/>
      <c r="C42" s="92"/>
      <c r="D42" s="92"/>
      <c r="E42" s="93"/>
      <c r="F42" s="94"/>
      <c r="G42" s="95"/>
      <c r="H42" s="96"/>
      <c r="I42" s="95"/>
      <c r="J42" s="98"/>
      <c r="K42" s="140" t="str">
        <f t="shared" si="36"/>
        <v/>
      </c>
      <c r="L42" s="31"/>
      <c r="M42" s="140" t="str">
        <f t="shared" si="37"/>
        <v/>
      </c>
      <c r="N42" s="49"/>
      <c r="O42" s="56"/>
      <c r="P42" s="57"/>
      <c r="Q42" s="144" t="str">
        <f t="shared" si="38"/>
        <v/>
      </c>
      <c r="R42" s="143" t="str">
        <f t="shared" si="8"/>
        <v/>
      </c>
      <c r="S42" s="30"/>
      <c r="T42" s="140" t="str">
        <f t="shared" si="9"/>
        <v/>
      </c>
      <c r="U42" s="32"/>
      <c r="V42" s="140" t="str">
        <f t="shared" si="10"/>
        <v/>
      </c>
      <c r="W42" s="151" t="str">
        <f t="shared" si="11"/>
        <v/>
      </c>
      <c r="X42" s="147" t="str">
        <f t="shared" si="12"/>
        <v/>
      </c>
      <c r="Y42" s="151" t="str">
        <f t="shared" si="13"/>
        <v/>
      </c>
      <c r="Z42" s="149" t="str">
        <f t="shared" si="14"/>
        <v/>
      </c>
      <c r="AA42" s="152" t="str">
        <f t="shared" si="15"/>
        <v/>
      </c>
      <c r="AB42" s="149" t="str">
        <f t="shared" si="16"/>
        <v/>
      </c>
      <c r="AC42" s="140" t="str">
        <f t="shared" si="17"/>
        <v/>
      </c>
      <c r="AD42" s="153" t="str">
        <f t="shared" si="0"/>
        <v/>
      </c>
      <c r="AE42" s="154" t="str">
        <f t="shared" si="1"/>
        <v/>
      </c>
      <c r="AF42" s="155" t="str">
        <f t="shared" si="2"/>
        <v/>
      </c>
      <c r="AG42" s="156" t="str">
        <f t="shared" si="3"/>
        <v/>
      </c>
      <c r="AH42" s="157" t="str">
        <f t="shared" si="4"/>
        <v/>
      </c>
    </row>
    <row r="43" spans="1:34" ht="14.4" customHeight="1" x14ac:dyDescent="0.25">
      <c r="A43" s="37"/>
      <c r="B43" s="92"/>
      <c r="C43" s="92"/>
      <c r="D43" s="92"/>
      <c r="E43" s="93"/>
      <c r="F43" s="94"/>
      <c r="G43" s="95"/>
      <c r="H43" s="96"/>
      <c r="I43" s="95"/>
      <c r="J43" s="98"/>
      <c r="K43" s="140" t="str">
        <f t="shared" si="36"/>
        <v/>
      </c>
      <c r="L43" s="31"/>
      <c r="M43" s="140" t="str">
        <f t="shared" si="37"/>
        <v/>
      </c>
      <c r="N43" s="49"/>
      <c r="O43" s="56"/>
      <c r="P43" s="57"/>
      <c r="Q43" s="144" t="str">
        <f t="shared" si="38"/>
        <v/>
      </c>
      <c r="R43" s="143" t="str">
        <f t="shared" si="8"/>
        <v/>
      </c>
      <c r="S43" s="30"/>
      <c r="T43" s="140" t="str">
        <f t="shared" si="9"/>
        <v/>
      </c>
      <c r="U43" s="32"/>
      <c r="V43" s="140" t="str">
        <f t="shared" si="10"/>
        <v/>
      </c>
      <c r="W43" s="151" t="str">
        <f t="shared" si="11"/>
        <v/>
      </c>
      <c r="X43" s="147" t="str">
        <f t="shared" si="12"/>
        <v/>
      </c>
      <c r="Y43" s="151" t="str">
        <f t="shared" si="13"/>
        <v/>
      </c>
      <c r="Z43" s="149" t="str">
        <f t="shared" si="14"/>
        <v/>
      </c>
      <c r="AA43" s="152" t="str">
        <f t="shared" si="15"/>
        <v/>
      </c>
      <c r="AB43" s="149" t="str">
        <f t="shared" si="16"/>
        <v/>
      </c>
      <c r="AC43" s="140" t="str">
        <f t="shared" si="17"/>
        <v/>
      </c>
      <c r="AD43" s="153" t="str">
        <f t="shared" si="0"/>
        <v/>
      </c>
      <c r="AE43" s="154" t="str">
        <f t="shared" si="1"/>
        <v/>
      </c>
      <c r="AF43" s="155" t="str">
        <f t="shared" si="2"/>
        <v/>
      </c>
      <c r="AG43" s="156" t="str">
        <f t="shared" si="3"/>
        <v/>
      </c>
      <c r="AH43" s="157" t="str">
        <f t="shared" si="4"/>
        <v/>
      </c>
    </row>
    <row r="44" spans="1:34" ht="14.4" customHeight="1" x14ac:dyDescent="0.25">
      <c r="A44" s="37"/>
      <c r="B44" s="92"/>
      <c r="C44" s="92"/>
      <c r="D44" s="92"/>
      <c r="E44" s="93"/>
      <c r="F44" s="94"/>
      <c r="G44" s="95"/>
      <c r="H44" s="96"/>
      <c r="I44" s="95"/>
      <c r="J44" s="98"/>
      <c r="K44" s="140" t="str">
        <f t="shared" si="36"/>
        <v/>
      </c>
      <c r="L44" s="31"/>
      <c r="M44" s="140" t="str">
        <f t="shared" si="37"/>
        <v/>
      </c>
      <c r="N44" s="49"/>
      <c r="O44" s="56"/>
      <c r="P44" s="57"/>
      <c r="Q44" s="144" t="str">
        <f t="shared" si="38"/>
        <v/>
      </c>
      <c r="R44" s="143" t="str">
        <f t="shared" si="8"/>
        <v/>
      </c>
      <c r="S44" s="30"/>
      <c r="T44" s="140" t="str">
        <f t="shared" si="9"/>
        <v/>
      </c>
      <c r="U44" s="32"/>
      <c r="V44" s="140" t="str">
        <f t="shared" si="10"/>
        <v/>
      </c>
      <c r="W44" s="151" t="str">
        <f t="shared" si="11"/>
        <v/>
      </c>
      <c r="X44" s="147" t="str">
        <f t="shared" si="12"/>
        <v/>
      </c>
      <c r="Y44" s="151" t="str">
        <f t="shared" si="13"/>
        <v/>
      </c>
      <c r="Z44" s="149" t="str">
        <f t="shared" si="14"/>
        <v/>
      </c>
      <c r="AA44" s="152" t="str">
        <f t="shared" si="15"/>
        <v/>
      </c>
      <c r="AB44" s="149" t="str">
        <f t="shared" si="16"/>
        <v/>
      </c>
      <c r="AC44" s="140" t="str">
        <f t="shared" si="17"/>
        <v/>
      </c>
      <c r="AD44" s="153" t="str">
        <f t="shared" si="0"/>
        <v/>
      </c>
      <c r="AE44" s="154" t="str">
        <f t="shared" si="1"/>
        <v/>
      </c>
      <c r="AF44" s="155" t="str">
        <f t="shared" si="2"/>
        <v/>
      </c>
      <c r="AG44" s="156" t="str">
        <f t="shared" si="3"/>
        <v/>
      </c>
      <c r="AH44" s="157" t="str">
        <f t="shared" si="4"/>
        <v/>
      </c>
    </row>
    <row r="45" spans="1:34" ht="14.4" customHeight="1" thickBot="1" x14ac:dyDescent="0.3">
      <c r="A45" s="51"/>
      <c r="B45" s="99"/>
      <c r="C45" s="99"/>
      <c r="D45" s="99"/>
      <c r="E45" s="100"/>
      <c r="F45" s="101"/>
      <c r="G45" s="102"/>
      <c r="H45" s="103"/>
      <c r="I45" s="102"/>
      <c r="J45" s="104"/>
      <c r="K45" s="141" t="str">
        <f t="shared" si="36"/>
        <v/>
      </c>
      <c r="L45" s="41"/>
      <c r="M45" s="141" t="str">
        <f t="shared" si="37"/>
        <v/>
      </c>
      <c r="N45" s="50"/>
      <c r="O45" s="90"/>
      <c r="P45" s="91"/>
      <c r="Q45" s="145" t="str">
        <f t="shared" si="38"/>
        <v/>
      </c>
      <c r="R45" s="146" t="str">
        <f t="shared" si="8"/>
        <v/>
      </c>
      <c r="S45" s="40"/>
      <c r="T45" s="141" t="str">
        <f t="shared" si="9"/>
        <v/>
      </c>
      <c r="U45" s="42"/>
      <c r="V45" s="141" t="str">
        <f t="shared" si="10"/>
        <v/>
      </c>
      <c r="W45" s="158" t="str">
        <f t="shared" si="11"/>
        <v/>
      </c>
      <c r="X45" s="148" t="str">
        <f t="shared" si="12"/>
        <v/>
      </c>
      <c r="Y45" s="158" t="str">
        <f t="shared" si="13"/>
        <v/>
      </c>
      <c r="Z45" s="150" t="str">
        <f t="shared" si="14"/>
        <v/>
      </c>
      <c r="AA45" s="159" t="str">
        <f t="shared" si="15"/>
        <v/>
      </c>
      <c r="AB45" s="150" t="str">
        <f t="shared" si="16"/>
        <v/>
      </c>
      <c r="AC45" s="141" t="str">
        <f t="shared" si="17"/>
        <v/>
      </c>
      <c r="AD45" s="160" t="str">
        <f t="shared" si="0"/>
        <v/>
      </c>
      <c r="AE45" s="161" t="str">
        <f t="shared" si="1"/>
        <v/>
      </c>
      <c r="AF45" s="162" t="str">
        <f t="shared" si="2"/>
        <v/>
      </c>
      <c r="AG45" s="163" t="str">
        <f t="shared" si="3"/>
        <v/>
      </c>
      <c r="AH45" s="164" t="str">
        <f t="shared" si="4"/>
        <v/>
      </c>
    </row>
  </sheetData>
  <sheetProtection formatCells="0" formatColumns="0" formatRows="0" sort="0"/>
  <mergeCells count="25">
    <mergeCell ref="AF3:AH3"/>
    <mergeCell ref="M3:M4"/>
    <mergeCell ref="I3:J3"/>
    <mergeCell ref="C3:C4"/>
    <mergeCell ref="K3:K4"/>
    <mergeCell ref="L3:L4"/>
    <mergeCell ref="S3:T3"/>
    <mergeCell ref="N3:N4"/>
    <mergeCell ref="AE3:AE4"/>
    <mergeCell ref="W3:AD3"/>
    <mergeCell ref="W4:X4"/>
    <mergeCell ref="Y4:Z4"/>
    <mergeCell ref="AA4:AB4"/>
    <mergeCell ref="A1:AE1"/>
    <mergeCell ref="A2:O2"/>
    <mergeCell ref="S2:T2"/>
    <mergeCell ref="P2:Q2"/>
    <mergeCell ref="U3:V3"/>
    <mergeCell ref="R3:R4"/>
    <mergeCell ref="O3:Q3"/>
    <mergeCell ref="A3:B3"/>
    <mergeCell ref="G3:H3"/>
    <mergeCell ref="E3:F3"/>
    <mergeCell ref="D3:D4"/>
    <mergeCell ref="U2:AB2"/>
  </mergeCells>
  <conditionalFormatting sqref="A46:AH299">
    <cfRule type="expression" priority="37">
      <formula>"$$\text{=$A$6}&lt;&gt;""""$$"</formula>
    </cfRule>
  </conditionalFormatting>
  <conditionalFormatting sqref="U5:U45">
    <cfRule type="expression" dxfId="47" priority="34">
      <formula>AND(A5&lt;&gt;"",U5="")</formula>
    </cfRule>
  </conditionalFormatting>
  <conditionalFormatting sqref="S5:S45">
    <cfRule type="expression" dxfId="46" priority="33">
      <formula>AND(A5&lt;&gt;"",S5="")</formula>
    </cfRule>
  </conditionalFormatting>
  <conditionalFormatting sqref="B5:B45">
    <cfRule type="expression" dxfId="45" priority="29">
      <formula>AND(A5&lt;&gt;"",B5="")</formula>
    </cfRule>
  </conditionalFormatting>
  <conditionalFormatting sqref="E5:E45">
    <cfRule type="expression" dxfId="44" priority="28">
      <formula>AND(A5&lt;&gt;"",E5="")</formula>
    </cfRule>
  </conditionalFormatting>
  <conditionalFormatting sqref="F5:F45">
    <cfRule type="expression" dxfId="43" priority="27">
      <formula>AND(A5&lt;&gt;"",F5="")</formula>
    </cfRule>
  </conditionalFormatting>
  <conditionalFormatting sqref="G5:G45">
    <cfRule type="expression" dxfId="42" priority="26">
      <formula>AND(A5&lt;&gt;"",G5="")</formula>
    </cfRule>
  </conditionalFormatting>
  <conditionalFormatting sqref="H5:H45">
    <cfRule type="expression" dxfId="41" priority="25">
      <formula>AND(A5&lt;&gt;"",H5="")</formula>
    </cfRule>
  </conditionalFormatting>
  <conditionalFormatting sqref="L5:L45">
    <cfRule type="expression" dxfId="40" priority="24">
      <formula>AND(A5&lt;&gt;"",L5="")</formula>
    </cfRule>
  </conditionalFormatting>
  <conditionalFormatting sqref="N5:N45">
    <cfRule type="expression" dxfId="39" priority="23">
      <formula>AND(A5&lt;&gt;"",N5="")</formula>
    </cfRule>
  </conditionalFormatting>
  <conditionalFormatting sqref="O5:O45">
    <cfRule type="expression" dxfId="38" priority="20">
      <formula>AND(A5&lt;&gt;"",O5="")</formula>
    </cfRule>
  </conditionalFormatting>
  <conditionalFormatting sqref="P5:P45">
    <cfRule type="expression" dxfId="37" priority="19">
      <formula>AND(A5&lt;&gt;"",P5="")</formula>
    </cfRule>
  </conditionalFormatting>
  <conditionalFormatting sqref="W5:W45">
    <cfRule type="expression" dxfId="36" priority="17">
      <formula>N5="Nómina"</formula>
    </cfRule>
  </conditionalFormatting>
  <conditionalFormatting sqref="X5:X45">
    <cfRule type="expression" dxfId="35" priority="15">
      <formula>N5="Nómina"</formula>
    </cfRule>
  </conditionalFormatting>
  <conditionalFormatting sqref="Y5:Y45">
    <cfRule type="expression" dxfId="34" priority="14">
      <formula>N5="Nómina"</formula>
    </cfRule>
  </conditionalFormatting>
  <conditionalFormatting sqref="Z5:Z45">
    <cfRule type="expression" dxfId="33" priority="13">
      <formula>N5="Nómina"</formula>
    </cfRule>
  </conditionalFormatting>
  <conditionalFormatting sqref="AB5:AB45">
    <cfRule type="expression" dxfId="32" priority="12">
      <formula>AND(N5="IT",AB5="")</formula>
    </cfRule>
  </conditionalFormatting>
  <conditionalFormatting sqref="AC5:AC45">
    <cfRule type="expression" dxfId="31" priority="11">
      <formula>N5="Nómina"</formula>
    </cfRule>
  </conditionalFormatting>
  <conditionalFormatting sqref="Y5:Y45">
    <cfRule type="expression" dxfId="30" priority="10">
      <formula>AND(N5="IT",ISERROR(SEARCH("40%",Y5)))</formula>
    </cfRule>
  </conditionalFormatting>
  <conditionalFormatting sqref="W5:W45">
    <cfRule type="expression" dxfId="29" priority="8">
      <formula>AND(N5="IT",ISERROR(SEARCH("100%",W5)))</formula>
    </cfRule>
  </conditionalFormatting>
  <conditionalFormatting sqref="AA5:AA45">
    <cfRule type="expression" dxfId="28" priority="7">
      <formula>AND(N5="IT",ISERROR(SEARCH("25%",AA5)))</formula>
    </cfRule>
  </conditionalFormatting>
  <conditionalFormatting sqref="X5:X45">
    <cfRule type="expression" dxfId="27" priority="6">
      <formula>AND(N5="IT",X5="")</formula>
    </cfRule>
  </conditionalFormatting>
  <conditionalFormatting sqref="Z5:Z45">
    <cfRule type="expression" dxfId="26" priority="5">
      <formula>AND(N5="IT",Z5="")</formula>
    </cfRule>
  </conditionalFormatting>
  <conditionalFormatting sqref="AB5:AB45">
    <cfRule type="expression" dxfId="25" priority="4">
      <formula>N5="Nómina"</formula>
    </cfRule>
  </conditionalFormatting>
  <conditionalFormatting sqref="AA5:AA45">
    <cfRule type="expression" dxfId="24" priority="3">
      <formula>N5="Nómina"</formula>
    </cfRule>
  </conditionalFormatting>
  <conditionalFormatting sqref="C5:C45">
    <cfRule type="expression" dxfId="23" priority="2">
      <formula>AND(A5&lt;&gt;"",C5="")</formula>
    </cfRule>
  </conditionalFormatting>
  <conditionalFormatting sqref="D5:D45">
    <cfRule type="expression" dxfId="22" priority="1">
      <formula>AND(A5&lt;&gt;"",D5="")</formula>
    </cfRule>
  </conditionalFormatting>
  <dataValidations count="39">
    <dataValidation type="list" allowBlank="1" showInputMessage="1" showErrorMessage="1" errorTitle="Valor no válido" error="El valor introducido no se encuentra en la lista de opciones válidas. Por favor, seleccione una opción del desplegable." sqref="N6:N45">
      <formula1>"Nómina, IT"</formula1>
    </dataValidation>
    <dataValidation type="custom" allowBlank="1" showInputMessage="1" showErrorMessage="1" errorTitle="No admite valor" error="Sólo cumplimentar en caso de IT" sqref="AC5:AC45">
      <formula1>OR(O5&lt;&gt;"Nómina")</formula1>
    </dataValidation>
    <dataValidation type="custom" allowBlank="1" showInputMessage="1" showErrorMessage="1" errorTitle="No admite valor" error="Sólo cumplimentar en caso de IT" sqref="AD5:AE45">
      <formula1>OR(O5&lt;&gt;"Nómina")</formula1>
    </dataValidation>
    <dataValidation type="custom" showInputMessage="1" showErrorMessage="1" errorTitle="ERROR" error="No puede ingresar un valor en esta celda hasta que la fila anterior esté completada." sqref="A25">
      <formula1>$A$24&lt;&gt;""</formula1>
    </dataValidation>
    <dataValidation type="custom" showInputMessage="1" showErrorMessage="1" errorTitle="ERROR" error="No puede ingresar un valor en esta celda hasta que la fila anterior esté completada." sqref="A6">
      <formula1>$A$5&lt;&gt;""</formula1>
    </dataValidation>
    <dataValidation type="custom" showInputMessage="1" showErrorMessage="1" errorTitle="ERROR" error="No puede ingresar un valor en esta celda hasta que la fila anterior esté completada." sqref="A7">
      <formula1>$A$6&lt;&gt;""</formula1>
    </dataValidation>
    <dataValidation type="custom" showInputMessage="1" showErrorMessage="1" errorTitle="ERROR" error="No puede ingresar un valor en esta celda hasta que la fila anterior esté completada." sqref="A8">
      <formula1>$A$7&lt;&gt;""</formula1>
    </dataValidation>
    <dataValidation type="custom" showInputMessage="1" showErrorMessage="1" errorTitle="ERROR" error="No puede ingresar un valor en esta celda hasta que la fila anterior esté completada." sqref="A9">
      <formula1>$A$8&lt;&gt;""</formula1>
    </dataValidation>
    <dataValidation type="custom" showInputMessage="1" showErrorMessage="1" errorTitle="ERROR" error="No puede ingresar un valor en esta celda hasta que la fila anterior esté completada." sqref="A10:A19">
      <formula1>$A$9&lt;&gt;""</formula1>
    </dataValidation>
    <dataValidation type="custom" showInputMessage="1" showErrorMessage="1" errorTitle="ERROR" error="No puede ingresar un valor en esta celda hasta que la fila anterior esté completada." sqref="A20">
      <formula1>$A$19&lt;&gt;""</formula1>
    </dataValidation>
    <dataValidation type="custom" showInputMessage="1" showErrorMessage="1" errorTitle="ERROR" error="No puede ingresar un valor en esta celda hasta que la fila anterior esté completada." sqref="A21">
      <formula1>$A$20&lt;&gt;""</formula1>
    </dataValidation>
    <dataValidation type="custom" showInputMessage="1" showErrorMessage="1" errorTitle="ERROR" error="No puede ingresar un valor en esta celda hasta que la fila anterior esté completada." sqref="A22">
      <formula1>$A$21&lt;&gt;""</formula1>
    </dataValidation>
    <dataValidation type="custom" showInputMessage="1" showErrorMessage="1" errorTitle="ERROR" error="No puede ingresar un valor en esta celda hasta que la fila anterior esté completada." sqref="A23">
      <formula1>$A$22&lt;&gt;""</formula1>
    </dataValidation>
    <dataValidation type="custom" showInputMessage="1" showErrorMessage="1" errorTitle="ERROR" error="No puede ingresar un valor en esta celda hasta que la fila anterior esté completada." sqref="A24">
      <formula1>$A$23&lt;&gt;""</formula1>
    </dataValidation>
    <dataValidation type="custom" showInputMessage="1" showErrorMessage="1" errorTitle="ERROR" error="No puede ingresar un valor en esta celda hasta que la fila anterior esté completada." sqref="A26">
      <formula1>$A$25&lt;&gt;""</formula1>
    </dataValidation>
    <dataValidation type="custom" showInputMessage="1" showErrorMessage="1" errorTitle="ERROR" error="No puede ingresar un valor en esta celda hasta que la fila anterior esté completada." sqref="A27">
      <formula1>$A$26&lt;&gt;""</formula1>
    </dataValidation>
    <dataValidation type="custom" showInputMessage="1" showErrorMessage="1" errorTitle="ERROR" error="No puede ingresar un valor en esta celda hasta que la fila anterior esté completada." sqref="A28">
      <formula1>$A$27&lt;&gt;""</formula1>
    </dataValidation>
    <dataValidation type="custom" showInputMessage="1" showErrorMessage="1" errorTitle="ERROR" error="No puede ingresar un valor en esta celda hasta que la fila anterior esté completada." sqref="A29">
      <formula1>$A$28&lt;&gt;""</formula1>
    </dataValidation>
    <dataValidation type="custom" showInputMessage="1" showErrorMessage="1" errorTitle="ERROR" error="No puede ingresar un valor en esta celda hasta que la fila anterior esté completada." sqref="A30">
      <formula1>$A$29&lt;&gt;""</formula1>
    </dataValidation>
    <dataValidation type="custom" showInputMessage="1" showErrorMessage="1" errorTitle="ERROR" error="No puede ingresar un valor en esta celda hasta que la fila anterior esté completada." sqref="A31">
      <formula1>$A$30&lt;&gt;""</formula1>
    </dataValidation>
    <dataValidation type="custom" showInputMessage="1" showErrorMessage="1" errorTitle="ERROR" error="No puede ingresar un valor en esta celda hasta que la fila anterior esté completada." sqref="A32">
      <formula1>$A$31&lt;&gt;""</formula1>
    </dataValidation>
    <dataValidation type="custom" showInputMessage="1" showErrorMessage="1" errorTitle="ERROR" error="No puede ingresar un valor en esta celda hasta que la fila anterior esté completada." sqref="A33">
      <formula1>$A$32&lt;&gt;""</formula1>
    </dataValidation>
    <dataValidation type="custom" showInputMessage="1" showErrorMessage="1" errorTitle="ERROR" error="No puede ingresar un valor en esta celda hasta que la fila anterior esté completada." sqref="A34">
      <formula1>$A$33&lt;&gt;""</formula1>
    </dataValidation>
    <dataValidation type="custom" showInputMessage="1" showErrorMessage="1" errorTitle="ERROR" error="No puede ingresar un valor en esta celda hasta que la fila anterior esté completada." sqref="A35">
      <formula1>$A$34&lt;&gt;""</formula1>
    </dataValidation>
    <dataValidation type="custom" showInputMessage="1" showErrorMessage="1" errorTitle="ERROR" error="No puede ingresar un valor en esta celda hasta que la fila anterior esté completada." sqref="A36">
      <formula1>$A$35&lt;&gt;""</formula1>
    </dataValidation>
    <dataValidation type="custom" showInputMessage="1" showErrorMessage="1" errorTitle="ERROR" error="No puede ingresar un valor en esta celda hasta que la fila anterior esté completada." sqref="A37">
      <formula1>$A$36&lt;&gt;""</formula1>
    </dataValidation>
    <dataValidation type="custom" showInputMessage="1" showErrorMessage="1" errorTitle="ERROR" error="No puede ingresar un valor en esta celda hasta que la fila anterior esté completada." sqref="A38">
      <formula1>$A$37&lt;&gt;""</formula1>
    </dataValidation>
    <dataValidation type="custom" showInputMessage="1" showErrorMessage="1" errorTitle="ERROR" error="No puede ingresar un valor en esta celda hasta que la fila anterior esté completada." sqref="A39">
      <formula1>$A$38&lt;&gt;""</formula1>
    </dataValidation>
    <dataValidation type="custom" showInputMessage="1" showErrorMessage="1" errorTitle="ERROR" error="No puede ingresar un valor en esta celda hasta que la fila anterior esté completada." sqref="A40">
      <formula1>$A$39&lt;&gt;""</formula1>
    </dataValidation>
    <dataValidation type="custom" showInputMessage="1" showErrorMessage="1" errorTitle="ERROR" error="No puede ingresar un valor en esta celda hasta que la fila anterior esté completada." sqref="A41">
      <formula1>$A$40&lt;&gt;""</formula1>
    </dataValidation>
    <dataValidation type="custom" showInputMessage="1" showErrorMessage="1" errorTitle="ERROR" error="No puede ingresar un valor en esta celda hasta que la fila anterior esté completada." sqref="A42">
      <formula1>$A$41&lt;&gt;""</formula1>
    </dataValidation>
    <dataValidation type="custom" showInputMessage="1" showErrorMessage="1" errorTitle="ERROR" error="No puede ingresar un valor en esta celda hasta que la fila anterior esté completada." sqref="A43">
      <formula1>$A$42&lt;&gt;""</formula1>
    </dataValidation>
    <dataValidation type="custom" showInputMessage="1" showErrorMessage="1" errorTitle="ERROR" error="No puede ingresar un valor en esta celda hasta que la fila anterior esté completada." sqref="A44">
      <formula1>$A$43&lt;&gt;""</formula1>
    </dataValidation>
    <dataValidation type="custom" showInputMessage="1" showErrorMessage="1" errorTitle="ERROR" error="No puede ingresar un valor en esta celda hasta que la fila anterior esté completada." sqref="A45">
      <formula1>$A$44&lt;&gt;""</formula1>
    </dataValidation>
    <dataValidation type="list" errorStyle="information" allowBlank="1" showInputMessage="1" errorTitle="Introducir %" error="Debe introducir el % imputado a la subvención en la Columna &quot;V&quot;" sqref="N5">
      <formula1>"Nómina, IT"</formula1>
    </dataValidation>
    <dataValidation type="date" allowBlank="1" showInputMessage="1" showErrorMessage="1" errorTitle="FECHA NO VÁLIDA" error="El proyecto debe desarrollarse en el periodo comprendido entre el el 1 de enero de 2026 y 31 de diciembre de 2026" sqref="P5:P45">
      <formula1>46023</formula1>
      <formula2>46387</formula2>
    </dataValidation>
    <dataValidation type="date" operator="greaterThanOrEqual" allowBlank="1" showInputMessage="1" showErrorMessage="1" errorTitle="FECHA NO VÁLIDA" error="El proyecto se debe desarrollar dentro del periodo comprendido entre el 1 de enero 2026 y el 31 de diciembre de 2026" sqref="O5:O45">
      <formula1>46023</formula1>
    </dataValidation>
    <dataValidation type="custom" allowBlank="1" showInputMessage="1" showErrorMessage="1" errorTitle="ERROR" error="Sólo cumplimentar en caso de IT" sqref="AA5:AB45">
      <formula1>N5&lt;&gt;"Nómina"</formula1>
    </dataValidation>
    <dataValidation type="list" allowBlank="1" showInputMessage="1" showErrorMessage="1" sqref="C5:C45">
      <formula1>"Trabajador/a social,Orientador/a laboral,Prospector/a,Educador/a,Docente"</formula1>
    </dataValidation>
  </dataValidations>
  <printOptions vertic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O20"/>
  <sheetViews>
    <sheetView showWhiteSpace="0" zoomScale="70" zoomScaleNormal="70" zoomScalePageLayoutView="71" workbookViewId="0">
      <selection activeCell="L7" sqref="L7"/>
    </sheetView>
  </sheetViews>
  <sheetFormatPr baseColWidth="10" defaultColWidth="11.44140625" defaultRowHeight="13.2" x14ac:dyDescent="0.25"/>
  <cols>
    <col min="1" max="1" width="34.21875" style="1" customWidth="1"/>
    <col min="2" max="2" width="23.21875" style="1" customWidth="1"/>
    <col min="3" max="3" width="36" style="1" customWidth="1"/>
    <col min="4" max="4" width="43.88671875" style="1" customWidth="1"/>
    <col min="5" max="5" width="16.33203125" style="1" customWidth="1"/>
    <col min="6" max="6" width="19.21875" style="1" customWidth="1"/>
    <col min="7" max="7" width="12.88671875" style="1" customWidth="1"/>
    <col min="8" max="8" width="10.33203125" style="1" customWidth="1"/>
    <col min="9" max="9" width="13.6640625" style="1" customWidth="1"/>
    <col min="10" max="10" width="10.6640625" style="10" customWidth="1"/>
    <col min="11" max="11" width="14.6640625" style="10" customWidth="1"/>
    <col min="12" max="12" width="18.109375" style="10" customWidth="1"/>
    <col min="13" max="14" width="11.44140625" style="19" customWidth="1"/>
    <col min="15" max="15" width="11.44140625" style="20" customWidth="1"/>
    <col min="16" max="16384" width="11.44140625" style="1"/>
  </cols>
  <sheetData>
    <row r="1" spans="1:15" ht="48" customHeight="1" x14ac:dyDescent="0.3">
      <c r="A1" s="273" t="s">
        <v>63</v>
      </c>
      <c r="B1" s="274"/>
      <c r="C1" s="274"/>
      <c r="D1" s="274"/>
      <c r="E1" s="274"/>
      <c r="F1" s="274"/>
      <c r="G1" s="274"/>
      <c r="H1" s="274"/>
      <c r="I1" s="274"/>
      <c r="J1" s="274"/>
      <c r="K1" s="275"/>
      <c r="L1" s="45"/>
      <c r="M1" s="43"/>
      <c r="N1" s="25"/>
      <c r="O1" s="24"/>
    </row>
    <row r="2" spans="1:15" ht="21.6" customHeight="1" x14ac:dyDescent="0.3">
      <c r="A2" s="276" t="s">
        <v>79</v>
      </c>
      <c r="B2" s="277"/>
      <c r="C2" s="277"/>
      <c r="D2" s="277"/>
      <c r="E2" s="277"/>
      <c r="F2" s="277"/>
      <c r="G2" s="277"/>
      <c r="H2" s="78" t="s">
        <v>0</v>
      </c>
      <c r="I2" s="197">
        <f>SUM(I5:I12)</f>
        <v>0</v>
      </c>
      <c r="J2" s="279">
        <f>SUM(K5:K12)</f>
        <v>0</v>
      </c>
      <c r="K2" s="280"/>
      <c r="L2" s="198">
        <f>SUM(L5:L12)</f>
        <v>0</v>
      </c>
      <c r="M2" s="23"/>
      <c r="N2" s="25"/>
      <c r="O2" s="24"/>
    </row>
    <row r="3" spans="1:15" ht="27" customHeight="1" x14ac:dyDescent="0.25">
      <c r="A3" s="259" t="s">
        <v>62</v>
      </c>
      <c r="B3" s="258" t="s">
        <v>1</v>
      </c>
      <c r="C3" s="258" t="s">
        <v>6</v>
      </c>
      <c r="D3" s="258" t="s">
        <v>7</v>
      </c>
      <c r="E3" s="258" t="s">
        <v>8</v>
      </c>
      <c r="F3" s="258"/>
      <c r="G3" s="258"/>
      <c r="H3" s="258"/>
      <c r="I3" s="258"/>
      <c r="J3" s="258" t="s">
        <v>61</v>
      </c>
      <c r="K3" s="278"/>
      <c r="L3" s="112" t="s">
        <v>82</v>
      </c>
      <c r="M3" s="26"/>
      <c r="N3" s="26"/>
      <c r="O3" s="24"/>
    </row>
    <row r="4" spans="1:15" ht="35.1" customHeight="1" x14ac:dyDescent="0.25">
      <c r="A4" s="259"/>
      <c r="B4" s="258"/>
      <c r="C4" s="258"/>
      <c r="D4" s="258"/>
      <c r="E4" s="79" t="s">
        <v>9</v>
      </c>
      <c r="F4" s="79" t="s">
        <v>10</v>
      </c>
      <c r="G4" s="79" t="s">
        <v>11</v>
      </c>
      <c r="H4" s="79" t="s">
        <v>12</v>
      </c>
      <c r="I4" s="79" t="s">
        <v>13</v>
      </c>
      <c r="J4" s="79" t="s">
        <v>59</v>
      </c>
      <c r="K4" s="81" t="s">
        <v>0</v>
      </c>
      <c r="L4" s="87" t="s">
        <v>53</v>
      </c>
      <c r="M4" s="21"/>
      <c r="N4" s="21"/>
      <c r="O4" s="24"/>
    </row>
    <row r="5" spans="1:15" ht="14.4" customHeight="1" x14ac:dyDescent="0.25">
      <c r="A5" s="44"/>
      <c r="B5" s="34"/>
      <c r="C5" s="34"/>
      <c r="D5" s="34"/>
      <c r="E5" s="63"/>
      <c r="F5" s="35"/>
      <c r="G5" s="187" t="str">
        <f>IF(ISBLANK(F5),"",IFERROR(E5*F5,""))</f>
        <v/>
      </c>
      <c r="H5" s="188"/>
      <c r="I5" s="189" t="str">
        <f>IF(ISBLANK(H5),"",IFERROR(G5*H5,""))</f>
        <v/>
      </c>
      <c r="J5" s="190"/>
      <c r="K5" s="154" t="str">
        <f>IF(ISBLANK(J5),"",IFERROR(I5*J5,""))</f>
        <v/>
      </c>
      <c r="L5" s="191" t="str">
        <f>IF(ISBLANK(J5),"",IFERROR(I5-K5,""))</f>
        <v/>
      </c>
      <c r="M5" s="22"/>
      <c r="N5" s="22"/>
      <c r="O5" s="24"/>
    </row>
    <row r="6" spans="1:15" ht="14.4" customHeight="1" x14ac:dyDescent="0.25">
      <c r="A6" s="37"/>
      <c r="B6" s="34"/>
      <c r="C6" s="34"/>
      <c r="D6" s="34"/>
      <c r="E6" s="63"/>
      <c r="F6" s="35"/>
      <c r="G6" s="187" t="str">
        <f t="shared" ref="G6:G20" si="0">IF(ISBLANK(F6),"",IFERROR(E6*F6,""))</f>
        <v/>
      </c>
      <c r="H6" s="188"/>
      <c r="I6" s="189" t="str">
        <f t="shared" ref="I6:I20" si="1">IF(ISBLANK(H6),"",IFERROR(G6*H6,""))</f>
        <v/>
      </c>
      <c r="J6" s="190"/>
      <c r="K6" s="154" t="str">
        <f t="shared" ref="K6:K20" si="2">IF(ISBLANK(J6),"",IFERROR(I6*J6,""))</f>
        <v/>
      </c>
      <c r="L6" s="191" t="str">
        <f t="shared" ref="L6:L20" si="3">IF(ISBLANK(J6),"",IFERROR(I6-K6,""))</f>
        <v/>
      </c>
      <c r="M6" s="22"/>
      <c r="N6" s="22"/>
      <c r="O6" s="24"/>
    </row>
    <row r="7" spans="1:15" ht="14.4" customHeight="1" x14ac:dyDescent="0.25">
      <c r="A7" s="37"/>
      <c r="B7" s="34"/>
      <c r="C7" s="34"/>
      <c r="D7" s="34"/>
      <c r="E7" s="63"/>
      <c r="F7" s="35"/>
      <c r="G7" s="187" t="str">
        <f t="shared" ref="G7:G19" si="4">IF(ISBLANK(F7),"",IFERROR(E7*F7,""))</f>
        <v/>
      </c>
      <c r="H7" s="188"/>
      <c r="I7" s="189" t="str">
        <f t="shared" ref="I7:I19" si="5">IF(ISBLANK(H7),"",IFERROR(G7*H7,""))</f>
        <v/>
      </c>
      <c r="J7" s="190"/>
      <c r="K7" s="154" t="str">
        <f t="shared" ref="K7:K19" si="6">IF(ISBLANK(J7),"",IFERROR(I7*J7,""))</f>
        <v/>
      </c>
      <c r="L7" s="191" t="str">
        <f t="shared" ref="L7:L19" si="7">IF(ISBLANK(J7),"",IFERROR(I7-K7,""))</f>
        <v/>
      </c>
      <c r="M7" s="22"/>
      <c r="N7" s="22"/>
      <c r="O7" s="24"/>
    </row>
    <row r="8" spans="1:15" ht="14.4" customHeight="1" x14ac:dyDescent="0.25">
      <c r="A8" s="37"/>
      <c r="B8" s="34"/>
      <c r="C8" s="34"/>
      <c r="D8" s="34"/>
      <c r="E8" s="63"/>
      <c r="F8" s="35"/>
      <c r="G8" s="187" t="str">
        <f t="shared" si="4"/>
        <v/>
      </c>
      <c r="H8" s="188"/>
      <c r="I8" s="189" t="str">
        <f t="shared" si="5"/>
        <v/>
      </c>
      <c r="J8" s="190"/>
      <c r="K8" s="154" t="str">
        <f t="shared" si="6"/>
        <v/>
      </c>
      <c r="L8" s="191" t="str">
        <f t="shared" si="7"/>
        <v/>
      </c>
      <c r="M8" s="22"/>
      <c r="N8" s="22"/>
      <c r="O8" s="24"/>
    </row>
    <row r="9" spans="1:15" ht="14.4" customHeight="1" x14ac:dyDescent="0.25">
      <c r="A9" s="37"/>
      <c r="B9" s="34"/>
      <c r="C9" s="34"/>
      <c r="D9" s="34"/>
      <c r="E9" s="63"/>
      <c r="F9" s="35"/>
      <c r="G9" s="187" t="str">
        <f t="shared" si="4"/>
        <v/>
      </c>
      <c r="H9" s="188"/>
      <c r="I9" s="189" t="str">
        <f t="shared" si="5"/>
        <v/>
      </c>
      <c r="J9" s="190"/>
      <c r="K9" s="154" t="str">
        <f t="shared" si="6"/>
        <v/>
      </c>
      <c r="L9" s="191" t="str">
        <f t="shared" si="7"/>
        <v/>
      </c>
      <c r="M9" s="22"/>
      <c r="N9" s="22"/>
      <c r="O9" s="24"/>
    </row>
    <row r="10" spans="1:15" ht="14.4" customHeight="1" x14ac:dyDescent="0.25">
      <c r="A10" s="37"/>
      <c r="B10" s="34"/>
      <c r="C10" s="34"/>
      <c r="D10" s="34"/>
      <c r="E10" s="63"/>
      <c r="F10" s="35"/>
      <c r="G10" s="187" t="str">
        <f t="shared" si="4"/>
        <v/>
      </c>
      <c r="H10" s="188"/>
      <c r="I10" s="189" t="str">
        <f t="shared" si="5"/>
        <v/>
      </c>
      <c r="J10" s="190"/>
      <c r="K10" s="154" t="str">
        <f t="shared" si="6"/>
        <v/>
      </c>
      <c r="L10" s="191" t="str">
        <f t="shared" si="7"/>
        <v/>
      </c>
      <c r="M10" s="22"/>
      <c r="N10" s="22"/>
      <c r="O10" s="24"/>
    </row>
    <row r="11" spans="1:15" ht="14.4" customHeight="1" x14ac:dyDescent="0.25">
      <c r="A11" s="37"/>
      <c r="B11" s="34"/>
      <c r="C11" s="34"/>
      <c r="D11" s="34"/>
      <c r="E11" s="63"/>
      <c r="F11" s="35"/>
      <c r="G11" s="187" t="str">
        <f t="shared" si="4"/>
        <v/>
      </c>
      <c r="H11" s="188"/>
      <c r="I11" s="189" t="str">
        <f t="shared" si="5"/>
        <v/>
      </c>
      <c r="J11" s="190"/>
      <c r="K11" s="154" t="str">
        <f t="shared" si="6"/>
        <v/>
      </c>
      <c r="L11" s="191" t="str">
        <f t="shared" si="7"/>
        <v/>
      </c>
      <c r="M11" s="22"/>
      <c r="N11" s="22"/>
      <c r="O11" s="24"/>
    </row>
    <row r="12" spans="1:15" ht="14.4" customHeight="1" x14ac:dyDescent="0.25">
      <c r="A12" s="37"/>
      <c r="B12" s="34"/>
      <c r="C12" s="34"/>
      <c r="D12" s="34"/>
      <c r="E12" s="63"/>
      <c r="F12" s="35"/>
      <c r="G12" s="187" t="str">
        <f t="shared" si="4"/>
        <v/>
      </c>
      <c r="H12" s="188"/>
      <c r="I12" s="189" t="str">
        <f t="shared" si="5"/>
        <v/>
      </c>
      <c r="J12" s="190"/>
      <c r="K12" s="154" t="str">
        <f t="shared" si="6"/>
        <v/>
      </c>
      <c r="L12" s="191" t="str">
        <f t="shared" si="7"/>
        <v/>
      </c>
      <c r="M12" s="22"/>
      <c r="N12" s="22"/>
      <c r="O12" s="24"/>
    </row>
    <row r="13" spans="1:15" ht="14.4" x14ac:dyDescent="0.25">
      <c r="A13" s="37"/>
      <c r="B13" s="34"/>
      <c r="C13" s="34"/>
      <c r="D13" s="34"/>
      <c r="E13" s="63"/>
      <c r="F13" s="35"/>
      <c r="G13" s="187" t="str">
        <f t="shared" si="4"/>
        <v/>
      </c>
      <c r="H13" s="188"/>
      <c r="I13" s="189" t="str">
        <f t="shared" si="5"/>
        <v/>
      </c>
      <c r="J13" s="190"/>
      <c r="K13" s="154" t="str">
        <f t="shared" si="6"/>
        <v/>
      </c>
      <c r="L13" s="191" t="str">
        <f t="shared" si="7"/>
        <v/>
      </c>
    </row>
    <row r="14" spans="1:15" ht="14.4" x14ac:dyDescent="0.25">
      <c r="A14" s="37"/>
      <c r="B14" s="34"/>
      <c r="C14" s="34"/>
      <c r="D14" s="34"/>
      <c r="E14" s="63"/>
      <c r="F14" s="35"/>
      <c r="G14" s="187" t="str">
        <f t="shared" si="4"/>
        <v/>
      </c>
      <c r="H14" s="188"/>
      <c r="I14" s="189" t="str">
        <f t="shared" si="5"/>
        <v/>
      </c>
      <c r="J14" s="190"/>
      <c r="K14" s="154" t="str">
        <f t="shared" si="6"/>
        <v/>
      </c>
      <c r="L14" s="191" t="str">
        <f t="shared" si="7"/>
        <v/>
      </c>
    </row>
    <row r="15" spans="1:15" ht="14.4" x14ac:dyDescent="0.25">
      <c r="A15" s="37"/>
      <c r="B15" s="34"/>
      <c r="C15" s="34"/>
      <c r="D15" s="34"/>
      <c r="E15" s="63"/>
      <c r="F15" s="35"/>
      <c r="G15" s="187" t="str">
        <f t="shared" si="4"/>
        <v/>
      </c>
      <c r="H15" s="188"/>
      <c r="I15" s="189" t="str">
        <f t="shared" si="5"/>
        <v/>
      </c>
      <c r="J15" s="190"/>
      <c r="K15" s="154" t="str">
        <f t="shared" si="6"/>
        <v/>
      </c>
      <c r="L15" s="191" t="str">
        <f t="shared" si="7"/>
        <v/>
      </c>
    </row>
    <row r="16" spans="1:15" ht="14.4" x14ac:dyDescent="0.25">
      <c r="A16" s="37"/>
      <c r="B16" s="34"/>
      <c r="C16" s="34"/>
      <c r="D16" s="34"/>
      <c r="E16" s="63"/>
      <c r="F16" s="35"/>
      <c r="G16" s="187" t="str">
        <f t="shared" si="4"/>
        <v/>
      </c>
      <c r="H16" s="188"/>
      <c r="I16" s="189" t="str">
        <f t="shared" si="5"/>
        <v/>
      </c>
      <c r="J16" s="190"/>
      <c r="K16" s="154" t="str">
        <f t="shared" si="6"/>
        <v/>
      </c>
      <c r="L16" s="191" t="str">
        <f t="shared" si="7"/>
        <v/>
      </c>
    </row>
    <row r="17" spans="1:12" ht="14.4" x14ac:dyDescent="0.25">
      <c r="A17" s="37"/>
      <c r="B17" s="34"/>
      <c r="C17" s="34"/>
      <c r="D17" s="34"/>
      <c r="E17" s="63"/>
      <c r="F17" s="35"/>
      <c r="G17" s="187" t="str">
        <f t="shared" si="4"/>
        <v/>
      </c>
      <c r="H17" s="188"/>
      <c r="I17" s="189" t="str">
        <f t="shared" si="5"/>
        <v/>
      </c>
      <c r="J17" s="190"/>
      <c r="K17" s="154" t="str">
        <f t="shared" si="6"/>
        <v/>
      </c>
      <c r="L17" s="191" t="str">
        <f t="shared" si="7"/>
        <v/>
      </c>
    </row>
    <row r="18" spans="1:12" ht="14.4" x14ac:dyDescent="0.25">
      <c r="A18" s="37"/>
      <c r="B18" s="34"/>
      <c r="C18" s="34"/>
      <c r="D18" s="34"/>
      <c r="E18" s="63"/>
      <c r="F18" s="35"/>
      <c r="G18" s="187" t="str">
        <f t="shared" si="4"/>
        <v/>
      </c>
      <c r="H18" s="188"/>
      <c r="I18" s="189" t="str">
        <f t="shared" si="5"/>
        <v/>
      </c>
      <c r="J18" s="190"/>
      <c r="K18" s="154" t="str">
        <f t="shared" si="6"/>
        <v/>
      </c>
      <c r="L18" s="191" t="str">
        <f t="shared" si="7"/>
        <v/>
      </c>
    </row>
    <row r="19" spans="1:12" ht="14.4" x14ac:dyDescent="0.25">
      <c r="A19" s="37"/>
      <c r="B19" s="34"/>
      <c r="C19" s="34"/>
      <c r="D19" s="34"/>
      <c r="E19" s="63"/>
      <c r="F19" s="35"/>
      <c r="G19" s="187" t="str">
        <f t="shared" si="4"/>
        <v/>
      </c>
      <c r="H19" s="188"/>
      <c r="I19" s="189" t="str">
        <f t="shared" si="5"/>
        <v/>
      </c>
      <c r="J19" s="190"/>
      <c r="K19" s="154" t="str">
        <f t="shared" si="6"/>
        <v/>
      </c>
      <c r="L19" s="191" t="str">
        <f t="shared" si="7"/>
        <v/>
      </c>
    </row>
    <row r="20" spans="1:12" ht="15" thickBot="1" x14ac:dyDescent="0.3">
      <c r="A20" s="51"/>
      <c r="B20" s="52"/>
      <c r="C20" s="52"/>
      <c r="D20" s="52"/>
      <c r="E20" s="64"/>
      <c r="F20" s="65"/>
      <c r="G20" s="192" t="str">
        <f t="shared" si="0"/>
        <v/>
      </c>
      <c r="H20" s="193"/>
      <c r="I20" s="194" t="str">
        <f t="shared" si="1"/>
        <v/>
      </c>
      <c r="J20" s="195"/>
      <c r="K20" s="161" t="str">
        <f t="shared" si="2"/>
        <v/>
      </c>
      <c r="L20" s="196" t="str">
        <f t="shared" si="3"/>
        <v/>
      </c>
    </row>
  </sheetData>
  <sheetProtection algorithmName="SHA-512" hashValue="Nn6xgL5ivT4PzJqB7xtvUNHP4IX0oP3WH2Ux0aYuzXLEliv0fqiMn68ksv5NzzvruXu0wqKQOlFr0a3iuvfFYA==" saltValue="mi8O1Pe0UMbqNmnxFZJtHw==" spinCount="100000" sheet="1" objects="1" scenarios="1" formatCells="0" formatColumns="0" formatRows="0"/>
  <mergeCells count="9">
    <mergeCell ref="A1:K1"/>
    <mergeCell ref="A2:G2"/>
    <mergeCell ref="J3:K3"/>
    <mergeCell ref="C3:C4"/>
    <mergeCell ref="D3:D4"/>
    <mergeCell ref="E3:I3"/>
    <mergeCell ref="A3:A4"/>
    <mergeCell ref="B3:B4"/>
    <mergeCell ref="J2:K2"/>
  </mergeCells>
  <conditionalFormatting sqref="B5:B20">
    <cfRule type="expression" dxfId="21" priority="7">
      <formula>AND(A5&lt;&gt;"",B5="")</formula>
    </cfRule>
  </conditionalFormatting>
  <conditionalFormatting sqref="C5:C20">
    <cfRule type="expression" dxfId="20" priority="6">
      <formula>AND(A5&lt;&gt;"",C5="")</formula>
    </cfRule>
  </conditionalFormatting>
  <conditionalFormatting sqref="D5:D20">
    <cfRule type="expression" dxfId="19" priority="5">
      <formula>AND(A5&lt;&gt;"",D5="")</formula>
    </cfRule>
  </conditionalFormatting>
  <conditionalFormatting sqref="E5:E20">
    <cfRule type="expression" dxfId="18" priority="4">
      <formula>AND(A5&lt;&gt;"",E5="")</formula>
    </cfRule>
  </conditionalFormatting>
  <conditionalFormatting sqref="F5:F20">
    <cfRule type="expression" dxfId="17" priority="3">
      <formula>AND(A5&lt;&gt;"",F5="")</formula>
    </cfRule>
  </conditionalFormatting>
  <conditionalFormatting sqref="H5:H20">
    <cfRule type="expression" dxfId="16" priority="2">
      <formula>AND(A5&lt;&gt;"",H5="")</formula>
    </cfRule>
  </conditionalFormatting>
  <conditionalFormatting sqref="J5:J20">
    <cfRule type="expression" dxfId="15" priority="1">
      <formula>AND(A5&lt;&gt;"",J5="")</formula>
    </cfRule>
  </conditionalFormatting>
  <dataValidations count="16">
    <dataValidation type="custom" showInputMessage="1" showErrorMessage="1" errorTitle="ERROR" error="No puede ingresar un valor en esta celda hasta que la fila anterior esté completada." sqref="A6">
      <formula1>$A$5&lt;&gt;""</formula1>
    </dataValidation>
    <dataValidation type="custom" showInputMessage="1" showErrorMessage="1" errorTitle="ERROR" error="No puede ingresar un valor en esta celda hasta que la fila anterior esté completada." sqref="A20">
      <formula1>COUNTA(A5:A19)=15</formula1>
    </dataValidation>
    <dataValidation type="whole" operator="lessThanOrEqual" allowBlank="1" showInputMessage="1" showErrorMessage="1" errorTitle="IMPORTE SUPERIOR" error="Para las colaboraciones técnicas el importe subvencionable se establece en 30€/hora" sqref="H5:H20">
      <formula1>30</formula1>
    </dataValidation>
    <dataValidation type="custom" showInputMessage="1" showErrorMessage="1" errorTitle="ERROR" error="No puede ingresar un valor en esta celda hasta que la fila anterior esté completada." sqref="A7">
      <formula1>AND(A5&lt;&gt;"", A6&lt;&gt;"")</formula1>
    </dataValidation>
    <dataValidation type="custom" showInputMessage="1" showErrorMessage="1" errorTitle="ERROR" error="No puede ingresar un valor en esta celda hasta que la fila anterior esté completada." sqref="A8">
      <formula1>AND(A5&lt;&gt;"", A6&lt;&gt;"", A7&lt;&gt;"")</formula1>
    </dataValidation>
    <dataValidation type="custom" showInputMessage="1" showErrorMessage="1" errorTitle="ERROR" error="No puede ingresar un valor en esta celda hasta que la fila anterior esté completada." sqref="A9">
      <formula1>AND(A5&lt;&gt;"", A6&lt;&gt;"", A7&lt;&gt;"", A8&lt;&gt;"")</formula1>
    </dataValidation>
    <dataValidation type="custom" showInputMessage="1" showErrorMessage="1" errorTitle="ERROR" error="No puede ingresar un valor en esta celda hasta que la fila anterior esté completada." sqref="A10">
      <formula1>AND(A5&lt;&gt;"", A6&lt;&gt;"", A7&lt;&gt;"", A8&lt;&gt;"", A9&lt;&gt;"")</formula1>
    </dataValidation>
    <dataValidation type="custom" showInputMessage="1" showErrorMessage="1" errorTitle="ERROR" error="No puede ingresar un valor en esta celda hasta que la fila anterior esté completada." sqref="A11">
      <formula1>AND(A5&lt;&gt;"", A6&lt;&gt;"", A7&lt;&gt;"", A8&lt;&gt;"", A9&lt;&gt;"", A10&lt;&gt;"")</formula1>
    </dataValidation>
    <dataValidation type="custom" showInputMessage="1" showErrorMessage="1" errorTitle="ERROR" error="No puede ingresar un valor en esta celda hasta que la fila anterior esté completada." sqref="A12">
      <formula1>COUNTA(A5:A11)=7</formula1>
    </dataValidation>
    <dataValidation type="custom" showInputMessage="1" showErrorMessage="1" errorTitle="ERROR" error="No puede ingresar un valor en esta celda hasta que la fila anterior esté completada." sqref="A13">
      <formula1>COUNTA(A5:A12)=8</formula1>
    </dataValidation>
    <dataValidation type="custom" showInputMessage="1" showErrorMessage="1" errorTitle="ERROR" error="No puede ingresar un valor en esta celda hasta que la fila anterior esté completada." sqref="A14">
      <formula1>COUNTA(A5:A13)=9</formula1>
    </dataValidation>
    <dataValidation type="custom" showInputMessage="1" showErrorMessage="1" errorTitle="ERROR" error="No puede ingresar un valor en esta celda hasta que la fila anterior esté completada." sqref="A15">
      <formula1>COUNTA(A5:A14)=10</formula1>
    </dataValidation>
    <dataValidation type="custom" showInputMessage="1" showErrorMessage="1" errorTitle="ERROR" error="No puede ingresar un valor en esta celda hasta que la fila anterior esté completada." sqref="A16">
      <formula1>COUNTA(A5:A15)=11</formula1>
    </dataValidation>
    <dataValidation type="custom" showInputMessage="1" showErrorMessage="1" errorTitle="ERROR" error="No puede ingresar un valor en esta celda hasta que la fila anterior esté completada." sqref="A17">
      <formula1>COUNTA(A5:A16)=12</formula1>
    </dataValidation>
    <dataValidation type="custom" showInputMessage="1" showErrorMessage="1" errorTitle="ERROR" error="No puede ingresar un valor en esta celda hasta que la fila anterior esté completada." sqref="A18">
      <formula1>COUNTA(A5:A17)=13</formula1>
    </dataValidation>
    <dataValidation type="custom" showInputMessage="1" showErrorMessage="1" errorTitle="ERROR" error="No puede ingresar un valor en esta celda hasta que la fila anterior esté completada." sqref="A19">
      <formula1>COUNTA(A5:A18)=14</formula1>
    </dataValidation>
  </dataValidations>
  <printOptions verticalCentered="1"/>
  <pageMargins left="0.39370078740157483" right="0.39370078740157483" top="0.39370078740157483" bottom="0.39370078740157483" header="0.31496062992125984" footer="0.31496062992125984"/>
  <pageSetup paperSize="9" scale="58" firstPageNumber="0" orientation="landscape" r:id="rId1"/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9"/>
  <sheetViews>
    <sheetView showWhiteSpace="0" topLeftCell="B1" zoomScale="90" zoomScaleNormal="90" zoomScalePageLayoutView="71" workbookViewId="0">
      <selection activeCell="E29" sqref="E29"/>
    </sheetView>
  </sheetViews>
  <sheetFormatPr baseColWidth="10" defaultColWidth="11.44140625" defaultRowHeight="13.2" x14ac:dyDescent="0.25"/>
  <cols>
    <col min="1" max="1" width="39" style="1" customWidth="1"/>
    <col min="2" max="2" width="18.5546875" style="1" customWidth="1"/>
    <col min="3" max="3" width="44" style="1" customWidth="1"/>
    <col min="4" max="4" width="13.33203125" style="1" customWidth="1"/>
    <col min="5" max="5" width="29.6640625" style="1" customWidth="1"/>
    <col min="6" max="6" width="18.109375" style="1" customWidth="1"/>
    <col min="7" max="7" width="14.5546875" style="1" customWidth="1"/>
    <col min="8" max="8" width="10.6640625" style="10" customWidth="1"/>
    <col min="9" max="9" width="13.77734375" style="10" customWidth="1"/>
    <col min="10" max="10" width="18.109375" style="10" customWidth="1"/>
    <col min="11" max="12" width="11.44140625" style="19" customWidth="1"/>
    <col min="13" max="13" width="11.44140625" style="20" customWidth="1"/>
    <col min="14" max="16384" width="11.44140625" style="1"/>
  </cols>
  <sheetData>
    <row r="1" spans="1:13" ht="50.4" customHeight="1" x14ac:dyDescent="0.3">
      <c r="A1" s="281" t="s">
        <v>67</v>
      </c>
      <c r="B1" s="282"/>
      <c r="C1" s="282"/>
      <c r="D1" s="282"/>
      <c r="E1" s="282"/>
      <c r="F1" s="282"/>
      <c r="G1" s="282"/>
      <c r="H1" s="282"/>
      <c r="I1" s="283"/>
      <c r="J1" s="46"/>
      <c r="K1" s="23"/>
      <c r="L1" s="25"/>
      <c r="M1" s="24"/>
    </row>
    <row r="2" spans="1:13" ht="22.8" customHeight="1" x14ac:dyDescent="0.3">
      <c r="A2" s="284" t="s">
        <v>79</v>
      </c>
      <c r="B2" s="285"/>
      <c r="C2" s="285"/>
      <c r="D2" s="285"/>
      <c r="E2" s="285"/>
      <c r="F2" s="286"/>
      <c r="G2" s="165">
        <f>SUM(G5:G12)</f>
        <v>0</v>
      </c>
      <c r="H2" s="291">
        <f>SUM(I5:I12)</f>
        <v>0</v>
      </c>
      <c r="I2" s="292"/>
      <c r="J2" s="166">
        <f>SUM(J5:J12)</f>
        <v>0</v>
      </c>
      <c r="K2" s="23"/>
      <c r="L2" s="25"/>
      <c r="M2" s="24"/>
    </row>
    <row r="3" spans="1:13" ht="30" customHeight="1" x14ac:dyDescent="0.25">
      <c r="A3" s="259" t="s">
        <v>77</v>
      </c>
      <c r="B3" s="258" t="s">
        <v>1</v>
      </c>
      <c r="C3" s="256" t="s">
        <v>7</v>
      </c>
      <c r="D3" s="256" t="s">
        <v>66</v>
      </c>
      <c r="E3" s="258" t="s">
        <v>69</v>
      </c>
      <c r="F3" s="258"/>
      <c r="G3" s="289" t="s">
        <v>13</v>
      </c>
      <c r="H3" s="287" t="s">
        <v>61</v>
      </c>
      <c r="I3" s="288"/>
      <c r="J3" s="167" t="s">
        <v>82</v>
      </c>
      <c r="K3" s="26"/>
      <c r="L3" s="26"/>
      <c r="M3" s="24"/>
    </row>
    <row r="4" spans="1:13" ht="26.4" customHeight="1" x14ac:dyDescent="0.25">
      <c r="A4" s="259"/>
      <c r="B4" s="258"/>
      <c r="C4" s="257"/>
      <c r="D4" s="257"/>
      <c r="E4" s="79" t="s">
        <v>64</v>
      </c>
      <c r="F4" s="79" t="s">
        <v>65</v>
      </c>
      <c r="G4" s="290"/>
      <c r="H4" s="168" t="s">
        <v>59</v>
      </c>
      <c r="I4" s="169" t="s">
        <v>0</v>
      </c>
      <c r="J4" s="170" t="s">
        <v>53</v>
      </c>
      <c r="K4" s="21"/>
      <c r="L4" s="21"/>
      <c r="M4" s="24"/>
    </row>
    <row r="5" spans="1:13" ht="14.4" customHeight="1" x14ac:dyDescent="0.25">
      <c r="A5" s="37"/>
      <c r="B5" s="34"/>
      <c r="C5" s="34"/>
      <c r="D5" s="61"/>
      <c r="E5" s="34"/>
      <c r="F5" s="34"/>
      <c r="G5" s="171"/>
      <c r="H5" s="172"/>
      <c r="I5" s="154" t="str">
        <f>IF(ISBLANK(H5),"",IFERROR(G5*H5,""))</f>
        <v/>
      </c>
      <c r="J5" s="173" t="str">
        <f>IF(ISBLANK(H5),"",IFERROR(G5-I5,""))</f>
        <v/>
      </c>
      <c r="K5" s="22"/>
      <c r="L5" s="22"/>
      <c r="M5" s="24"/>
    </row>
    <row r="6" spans="1:13" ht="14.4" customHeight="1" x14ac:dyDescent="0.25">
      <c r="A6" s="37"/>
      <c r="B6" s="34"/>
      <c r="C6" s="34"/>
      <c r="D6" s="61"/>
      <c r="E6" s="34"/>
      <c r="F6" s="34"/>
      <c r="G6" s="171"/>
      <c r="H6" s="172"/>
      <c r="I6" s="154" t="str">
        <f t="shared" ref="I6:I17" si="0">IF(ISBLANK(H6),"",IFERROR(G6*H6,""))</f>
        <v/>
      </c>
      <c r="J6" s="173" t="str">
        <f t="shared" ref="J6:J17" si="1">IF(ISBLANK(H6),"",IFERROR(G6-I6,""))</f>
        <v/>
      </c>
      <c r="K6" s="22"/>
      <c r="L6" s="22"/>
      <c r="M6" s="24"/>
    </row>
    <row r="7" spans="1:13" ht="13.8" customHeight="1" x14ac:dyDescent="0.25">
      <c r="A7" s="37"/>
      <c r="B7" s="34"/>
      <c r="C7" s="34"/>
      <c r="D7" s="61"/>
      <c r="E7" s="34"/>
      <c r="F7" s="34"/>
      <c r="G7" s="171"/>
      <c r="H7" s="172"/>
      <c r="I7" s="154" t="str">
        <f t="shared" si="0"/>
        <v/>
      </c>
      <c r="J7" s="173" t="str">
        <f t="shared" si="1"/>
        <v/>
      </c>
      <c r="K7" s="22"/>
      <c r="L7" s="22"/>
      <c r="M7" s="24"/>
    </row>
    <row r="8" spans="1:13" ht="14.4" customHeight="1" x14ac:dyDescent="0.25">
      <c r="A8" s="37"/>
      <c r="B8" s="34"/>
      <c r="C8" s="34"/>
      <c r="D8" s="61"/>
      <c r="E8" s="34"/>
      <c r="F8" s="34"/>
      <c r="G8" s="171"/>
      <c r="H8" s="172"/>
      <c r="I8" s="154" t="str">
        <f t="shared" si="0"/>
        <v/>
      </c>
      <c r="J8" s="173" t="str">
        <f t="shared" si="1"/>
        <v/>
      </c>
      <c r="K8" s="22"/>
      <c r="L8" s="22"/>
      <c r="M8" s="24"/>
    </row>
    <row r="9" spans="1:13" ht="14.4" customHeight="1" x14ac:dyDescent="0.25">
      <c r="A9" s="37"/>
      <c r="B9" s="34"/>
      <c r="C9" s="34"/>
      <c r="D9" s="61"/>
      <c r="E9" s="34"/>
      <c r="F9" s="34"/>
      <c r="G9" s="171"/>
      <c r="H9" s="172"/>
      <c r="I9" s="154" t="str">
        <f t="shared" si="0"/>
        <v/>
      </c>
      <c r="J9" s="173" t="str">
        <f t="shared" si="1"/>
        <v/>
      </c>
      <c r="K9" s="22"/>
      <c r="L9" s="22"/>
      <c r="M9" s="24"/>
    </row>
    <row r="10" spans="1:13" ht="14.4" customHeight="1" x14ac:dyDescent="0.25">
      <c r="A10" s="37"/>
      <c r="B10" s="34"/>
      <c r="C10" s="34"/>
      <c r="D10" s="61"/>
      <c r="E10" s="34"/>
      <c r="F10" s="34"/>
      <c r="G10" s="171"/>
      <c r="H10" s="172"/>
      <c r="I10" s="154" t="str">
        <f t="shared" si="0"/>
        <v/>
      </c>
      <c r="J10" s="173" t="str">
        <f t="shared" si="1"/>
        <v/>
      </c>
      <c r="K10" s="22"/>
      <c r="L10" s="22"/>
      <c r="M10" s="24"/>
    </row>
    <row r="11" spans="1:13" ht="14.4" customHeight="1" x14ac:dyDescent="0.25">
      <c r="A11" s="37"/>
      <c r="B11" s="34"/>
      <c r="C11" s="34"/>
      <c r="D11" s="61"/>
      <c r="E11" s="34"/>
      <c r="F11" s="34"/>
      <c r="G11" s="171"/>
      <c r="H11" s="172"/>
      <c r="I11" s="154" t="str">
        <f t="shared" si="0"/>
        <v/>
      </c>
      <c r="J11" s="173" t="str">
        <f t="shared" si="1"/>
        <v/>
      </c>
      <c r="K11" s="22"/>
      <c r="L11" s="22"/>
      <c r="M11" s="24"/>
    </row>
    <row r="12" spans="1:13" ht="14.4" customHeight="1" x14ac:dyDescent="0.25">
      <c r="A12" s="37"/>
      <c r="B12" s="34"/>
      <c r="C12" s="34"/>
      <c r="D12" s="61"/>
      <c r="E12" s="34"/>
      <c r="F12" s="34"/>
      <c r="G12" s="171"/>
      <c r="H12" s="172"/>
      <c r="I12" s="154" t="str">
        <f t="shared" si="0"/>
        <v/>
      </c>
      <c r="J12" s="173" t="str">
        <f t="shared" si="1"/>
        <v/>
      </c>
      <c r="K12" s="22"/>
      <c r="L12" s="22"/>
      <c r="M12" s="24"/>
    </row>
    <row r="13" spans="1:13" ht="14.4" x14ac:dyDescent="0.25">
      <c r="A13" s="37"/>
      <c r="B13" s="34"/>
      <c r="C13" s="34"/>
      <c r="D13" s="61"/>
      <c r="E13" s="34"/>
      <c r="F13" s="34"/>
      <c r="G13" s="171"/>
      <c r="H13" s="172"/>
      <c r="I13" s="154" t="str">
        <f t="shared" si="0"/>
        <v/>
      </c>
      <c r="J13" s="173" t="str">
        <f t="shared" si="1"/>
        <v/>
      </c>
    </row>
    <row r="14" spans="1:13" ht="14.4" x14ac:dyDescent="0.25">
      <c r="A14" s="37"/>
      <c r="B14" s="34"/>
      <c r="C14" s="34"/>
      <c r="D14" s="61"/>
      <c r="E14" s="34"/>
      <c r="F14" s="34"/>
      <c r="G14" s="171"/>
      <c r="H14" s="172"/>
      <c r="I14" s="154" t="str">
        <f t="shared" si="0"/>
        <v/>
      </c>
      <c r="J14" s="173" t="str">
        <f t="shared" si="1"/>
        <v/>
      </c>
    </row>
    <row r="15" spans="1:13" ht="14.4" x14ac:dyDescent="0.25">
      <c r="A15" s="37"/>
      <c r="B15" s="34"/>
      <c r="C15" s="34"/>
      <c r="D15" s="61"/>
      <c r="E15" s="34"/>
      <c r="F15" s="34"/>
      <c r="G15" s="171"/>
      <c r="H15" s="172"/>
      <c r="I15" s="154" t="str">
        <f t="shared" si="0"/>
        <v/>
      </c>
      <c r="J15" s="173" t="str">
        <f t="shared" si="1"/>
        <v/>
      </c>
    </row>
    <row r="16" spans="1:13" ht="14.4" x14ac:dyDescent="0.25">
      <c r="A16" s="37"/>
      <c r="B16" s="34"/>
      <c r="C16" s="34"/>
      <c r="D16" s="61"/>
      <c r="E16" s="34"/>
      <c r="F16" s="34"/>
      <c r="G16" s="171"/>
      <c r="H16" s="172"/>
      <c r="I16" s="154" t="str">
        <f t="shared" si="0"/>
        <v/>
      </c>
      <c r="J16" s="173" t="str">
        <f t="shared" si="1"/>
        <v/>
      </c>
    </row>
    <row r="17" spans="1:10" ht="14.4" x14ac:dyDescent="0.25">
      <c r="A17" s="37"/>
      <c r="B17" s="34"/>
      <c r="C17" s="34"/>
      <c r="D17" s="61"/>
      <c r="E17" s="34"/>
      <c r="F17" s="34"/>
      <c r="G17" s="171"/>
      <c r="H17" s="172"/>
      <c r="I17" s="154" t="str">
        <f t="shared" si="0"/>
        <v/>
      </c>
      <c r="J17" s="173" t="str">
        <f t="shared" si="1"/>
        <v/>
      </c>
    </row>
    <row r="18" spans="1:10" ht="14.4" x14ac:dyDescent="0.25">
      <c r="A18" s="37"/>
      <c r="B18" s="34"/>
      <c r="C18" s="34"/>
      <c r="D18" s="61"/>
      <c r="E18" s="34"/>
      <c r="F18" s="34"/>
      <c r="G18" s="171"/>
      <c r="H18" s="172"/>
      <c r="I18" s="154" t="str">
        <f t="shared" ref="I18:I19" si="2">IF(ISBLANK(H18),"",IFERROR(G18*H18,""))</f>
        <v/>
      </c>
      <c r="J18" s="173" t="str">
        <f t="shared" ref="J18:J19" si="3">IF(ISBLANK(H18),"",IFERROR(G18-I18,""))</f>
        <v/>
      </c>
    </row>
    <row r="19" spans="1:10" ht="15" thickBot="1" x14ac:dyDescent="0.3">
      <c r="A19" s="51"/>
      <c r="B19" s="52"/>
      <c r="C19" s="52"/>
      <c r="D19" s="62"/>
      <c r="E19" s="52"/>
      <c r="F19" s="52"/>
      <c r="G19" s="174"/>
      <c r="H19" s="175"/>
      <c r="I19" s="161" t="str">
        <f t="shared" si="2"/>
        <v/>
      </c>
      <c r="J19" s="176" t="str">
        <f t="shared" si="3"/>
        <v/>
      </c>
    </row>
  </sheetData>
  <sheetProtection algorithmName="SHA-512" hashValue="fQ9SEqpl2DI0OWDwNsftXpe/+JFIUp+lrU0tVDjTzsZIPxjubwUKH96Faf+lor2uy+3MetFM1YazeLxRNasIQg==" saltValue="Eck886O9pf2npZn38LO8ug==" spinCount="100000" sheet="1" objects="1" scenarios="1" formatCells="0" formatColumns="0" formatRows="0"/>
  <dataConsolidate/>
  <mergeCells count="10">
    <mergeCell ref="A1:I1"/>
    <mergeCell ref="A2:F2"/>
    <mergeCell ref="H3:I3"/>
    <mergeCell ref="E3:F3"/>
    <mergeCell ref="D3:D4"/>
    <mergeCell ref="G3:G4"/>
    <mergeCell ref="A3:A4"/>
    <mergeCell ref="B3:B4"/>
    <mergeCell ref="C3:C4"/>
    <mergeCell ref="H2:I2"/>
  </mergeCells>
  <conditionalFormatting sqref="B5:B19">
    <cfRule type="expression" dxfId="14" priority="7">
      <formula>AND(A5&lt;&gt;"",B5="")</formula>
    </cfRule>
  </conditionalFormatting>
  <conditionalFormatting sqref="C5:C19">
    <cfRule type="expression" dxfId="13" priority="6">
      <formula>AND(A5&lt;&gt;"",C5="")</formula>
    </cfRule>
  </conditionalFormatting>
  <conditionalFormatting sqref="D5:D19">
    <cfRule type="expression" dxfId="12" priority="5">
      <formula>AND(A5&lt;&gt;"",D5="")</formula>
    </cfRule>
  </conditionalFormatting>
  <conditionalFormatting sqref="E5:E19">
    <cfRule type="expression" dxfId="11" priority="4">
      <formula>AND(A5&lt;&gt;"",E5="")</formula>
    </cfRule>
  </conditionalFormatting>
  <conditionalFormatting sqref="F5:F19">
    <cfRule type="expression" dxfId="10" priority="3">
      <formula>AND(A5&lt;&gt;"",F5="")</formula>
    </cfRule>
  </conditionalFormatting>
  <conditionalFormatting sqref="H5:H19">
    <cfRule type="expression" dxfId="9" priority="2">
      <formula>AND(A5&lt;&gt;"",H5="")</formula>
    </cfRule>
  </conditionalFormatting>
  <conditionalFormatting sqref="G5:G19">
    <cfRule type="expression" dxfId="8" priority="1">
      <formula>AND(A5&lt;&gt;"",G5="")</formula>
    </cfRule>
  </conditionalFormatting>
  <dataValidations count="14">
    <dataValidation type="custom" showInputMessage="1" showErrorMessage="1" errorTitle="ERROR" error="No puede ingresar un valor en esta celda hasta que la fila anterior esté completada." sqref="A18">
      <formula1>COUNTA(A5:A17)=13</formula1>
    </dataValidation>
    <dataValidation type="custom" showInputMessage="1" showErrorMessage="1" errorTitle="ERROR" error="No puede ingresar un valor en esta celda hasta que la fila anterior esté completada." sqref="A19">
      <formula1>COUNTA(A5:A18)=14</formula1>
    </dataValidation>
    <dataValidation type="custom" showInputMessage="1" showErrorMessage="1" errorTitle="ERROR" error="No puede ingresar un valor en esta celda hasta que la fila anterior esté completada." sqref="A6">
      <formula1>COUNTA(A5)=1</formula1>
    </dataValidation>
    <dataValidation type="custom" allowBlank="1" showInputMessage="1" showErrorMessage="1" errorTitle="ERROR" error="No puede ingresar un valor en esta celda hasta que la fila anterior esté completada." sqref="A7">
      <formula1>COUNTA(A5:A6)=2</formula1>
    </dataValidation>
    <dataValidation type="custom" allowBlank="1" showInputMessage="1" showErrorMessage="1" errorTitle="ERROR" error="No puede ingresar un valor en esta celda hasta que la fila anterior esté completada." sqref="A8">
      <formula1>COUNTA(A5:A7)=3</formula1>
    </dataValidation>
    <dataValidation type="custom" allowBlank="1" showInputMessage="1" showErrorMessage="1" errorTitle="ERROR" error="No puede ingresar un valor en esta celda hasta que la fila anterior esté completada." sqref="A9">
      <formula1>COUNTA(A5:A8)=4</formula1>
    </dataValidation>
    <dataValidation type="custom" allowBlank="1" showInputMessage="1" showErrorMessage="1" errorTitle="ERROR" error="No puede ingresar un valor en esta celda hasta que la fila anterior esté completada." sqref="A10">
      <formula1>COUNTA(A5:A9)=5</formula1>
    </dataValidation>
    <dataValidation type="custom" allowBlank="1" showInputMessage="1" showErrorMessage="1" errorTitle="ERROR" error="No puede ingresar un valor en esta celda hasta que la fila anterior esté completada." sqref="A11">
      <formula1>COUNTA(A5:A10)=6</formula1>
    </dataValidation>
    <dataValidation type="custom" allowBlank="1" showInputMessage="1" showErrorMessage="1" errorTitle="ERROR" error="No puede ingresar un valor en esta celda hasta que la fila anterior esté completada." sqref="A12">
      <formula1>COUNTA(A5:A11)=7</formula1>
    </dataValidation>
    <dataValidation type="custom" allowBlank="1" showInputMessage="1" showErrorMessage="1" errorTitle="ERROR" error="No puede ingresar un valor en esta celda hasta que la fila anterior esté completada." sqref="A13">
      <formula1>COUNTA(A5:A12)=8</formula1>
    </dataValidation>
    <dataValidation type="custom" allowBlank="1" showInputMessage="1" showErrorMessage="1" errorTitle="ERROR" error="No puede ingresar un valor en esta celda hasta que la fila anterior esté completada." sqref="A14">
      <formula1>COUNTA(A5:A13)=9</formula1>
    </dataValidation>
    <dataValidation type="custom" allowBlank="1" showInputMessage="1" showErrorMessage="1" errorTitle="ERROR" error="No puede ingresar un valor en esta celda hasta que la fila anterior esté completada." sqref="A15">
      <formula1>COUNTA(A5:A14)=10</formula1>
    </dataValidation>
    <dataValidation type="custom" allowBlank="1" showInputMessage="1" showErrorMessage="1" errorTitle="ERROR" error="No puede ingresar un valor en esta celda hasta que la fila anterior esté completada." sqref="A16">
      <formula1>COUNTA(A5:A15)=11</formula1>
    </dataValidation>
    <dataValidation type="custom" allowBlank="1" showInputMessage="1" showErrorMessage="1" errorTitle="ERROR" error="No puede ingresar un valor en esta celda hasta que la fila anterior esté completada." sqref="A17">
      <formula1>COUNTA(A5:A16)=12</formula1>
    </dataValidation>
  </dataValidations>
  <printOptions verticalCentered="1"/>
  <pageMargins left="0.39370078740157483" right="0.39370078740157483" top="0.39370078740157483" bottom="0.39370078740157483" header="0.31496062992125984" footer="0.31496062992125984"/>
  <pageSetup paperSize="9" scale="64" firstPageNumber="0" orientation="landscape" r:id="rId1"/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L45"/>
  <sheetViews>
    <sheetView showWhiteSpace="0" zoomScale="70" zoomScaleNormal="70" workbookViewId="0">
      <selection activeCell="D6" sqref="D6"/>
    </sheetView>
  </sheetViews>
  <sheetFormatPr baseColWidth="10" defaultColWidth="6.6640625" defaultRowHeight="13.2" x14ac:dyDescent="0.25"/>
  <cols>
    <col min="1" max="1" width="52.109375" style="1" customWidth="1"/>
    <col min="2" max="2" width="40.109375" style="1" customWidth="1"/>
    <col min="3" max="3" width="31.44140625" style="1" customWidth="1"/>
    <col min="4" max="4" width="29" style="1" customWidth="1"/>
    <col min="5" max="5" width="16.88671875" style="1" customWidth="1"/>
    <col min="6" max="6" width="10.33203125" style="1" customWidth="1"/>
    <col min="7" max="7" width="12.44140625" style="1" customWidth="1"/>
    <col min="8" max="8" width="11.44140625" style="1" customWidth="1"/>
    <col min="9" max="9" width="18.88671875" style="1" customWidth="1"/>
    <col min="10" max="10" width="14.77734375" style="1" customWidth="1"/>
    <col min="11" max="11" width="21.44140625" style="1" customWidth="1"/>
    <col min="12" max="12" width="18" style="1" customWidth="1"/>
    <col min="13" max="13" width="6.6640625" style="1" customWidth="1"/>
    <col min="14" max="17" width="6.6640625" style="1"/>
    <col min="18" max="20" width="0" style="1" hidden="1" customWidth="1"/>
    <col min="21" max="16384" width="6.6640625" style="1"/>
  </cols>
  <sheetData>
    <row r="1" spans="1:12" ht="48.6" customHeight="1" x14ac:dyDescent="0.25">
      <c r="A1" s="293" t="s">
        <v>80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5"/>
    </row>
    <row r="2" spans="1:12" ht="24" customHeight="1" x14ac:dyDescent="0.25">
      <c r="A2" s="299" t="s">
        <v>92</v>
      </c>
      <c r="B2" s="300"/>
      <c r="C2" s="300"/>
      <c r="D2" s="300"/>
      <c r="E2" s="300"/>
      <c r="F2" s="300"/>
      <c r="G2" s="301"/>
      <c r="H2" s="80" t="s">
        <v>0</v>
      </c>
      <c r="I2" s="296">
        <f>IFERROR(SUM(L5:L45),"")</f>
        <v>0</v>
      </c>
      <c r="J2" s="297"/>
      <c r="K2" s="297"/>
      <c r="L2" s="298"/>
    </row>
    <row r="3" spans="1:12" ht="24" customHeight="1" x14ac:dyDescent="0.25">
      <c r="A3" s="302" t="s">
        <v>96</v>
      </c>
      <c r="B3" s="303"/>
      <c r="C3" s="303"/>
      <c r="D3" s="304"/>
      <c r="E3" s="256" t="s">
        <v>107</v>
      </c>
      <c r="F3" s="256" t="s">
        <v>108</v>
      </c>
      <c r="G3" s="256" t="s">
        <v>109</v>
      </c>
      <c r="H3" s="256" t="s">
        <v>110</v>
      </c>
      <c r="I3" s="256" t="s">
        <v>111</v>
      </c>
      <c r="J3" s="307" t="s">
        <v>97</v>
      </c>
      <c r="K3" s="305" t="s">
        <v>94</v>
      </c>
      <c r="L3" s="306"/>
    </row>
    <row r="4" spans="1:12" ht="31.2" customHeight="1" x14ac:dyDescent="0.25">
      <c r="A4" s="82" t="s">
        <v>75</v>
      </c>
      <c r="B4" s="83" t="s">
        <v>149</v>
      </c>
      <c r="C4" s="83" t="s">
        <v>93</v>
      </c>
      <c r="D4" s="83" t="s">
        <v>95</v>
      </c>
      <c r="E4" s="257"/>
      <c r="F4" s="257"/>
      <c r="G4" s="257"/>
      <c r="H4" s="257"/>
      <c r="I4" s="257"/>
      <c r="J4" s="308"/>
      <c r="K4" s="79" t="s">
        <v>74</v>
      </c>
      <c r="L4" s="81" t="s">
        <v>73</v>
      </c>
    </row>
    <row r="5" spans="1:12" ht="16.8" customHeight="1" x14ac:dyDescent="0.25">
      <c r="A5" s="37"/>
      <c r="B5" s="36"/>
      <c r="C5" s="36"/>
      <c r="D5" s="36"/>
      <c r="E5" s="36"/>
      <c r="F5" s="36"/>
      <c r="G5" s="36"/>
      <c r="H5" s="177" t="str">
        <f t="shared" ref="H5" si="0">IF(ISBLANK(G5),"",(F5/G5))</f>
        <v/>
      </c>
      <c r="I5" s="178" t="str">
        <f>IF(G5="","",IF(G5&gt;=4,9,G5/4*9))</f>
        <v/>
      </c>
      <c r="J5" s="179" t="str">
        <f>IF(ISBLANK(I5),"",IFERROR(E5*I5*H5,""))</f>
        <v/>
      </c>
      <c r="K5" s="180"/>
      <c r="L5" s="181" t="str">
        <f>IF(ISBLANK(I5),"",IFERROR(J5*K5,""))</f>
        <v/>
      </c>
    </row>
    <row r="6" spans="1:12" ht="14.4" x14ac:dyDescent="0.25">
      <c r="A6" s="37"/>
      <c r="B6" s="36"/>
      <c r="C6" s="36"/>
      <c r="D6" s="36"/>
      <c r="E6" s="36"/>
      <c r="F6" s="36"/>
      <c r="G6" s="36"/>
      <c r="H6" s="177" t="str">
        <f t="shared" ref="H6:H45" si="1">IF(ISBLANK(G6),"",(F6/G6))</f>
        <v/>
      </c>
      <c r="I6" s="178" t="str">
        <f t="shared" ref="I6:I45" si="2">IF(G6="","",IF(G6&gt;=4,9,G6/4*9))</f>
        <v/>
      </c>
      <c r="J6" s="179" t="str">
        <f t="shared" ref="J6:J45" si="3">IF(ISBLANK(I6),"",IFERROR(E6*I6*H6,""))</f>
        <v/>
      </c>
      <c r="K6" s="180"/>
      <c r="L6" s="181" t="str">
        <f t="shared" ref="L6:L45" si="4">IF(ISBLANK(I6),"",IFERROR(J6*K6,""))</f>
        <v/>
      </c>
    </row>
    <row r="7" spans="1:12" ht="14.4" x14ac:dyDescent="0.25">
      <c r="A7" s="37"/>
      <c r="B7" s="36"/>
      <c r="C7" s="36"/>
      <c r="D7" s="36"/>
      <c r="E7" s="36"/>
      <c r="F7" s="36"/>
      <c r="G7" s="36"/>
      <c r="H7" s="177" t="str">
        <f t="shared" ref="H7:H42" si="5">IF(ISBLANK(G7),"",(F7/G7))</f>
        <v/>
      </c>
      <c r="I7" s="178" t="str">
        <f t="shared" ref="I7:I42" si="6">IF(G7="","",IF(G7&gt;=4,9,G7/4*9))</f>
        <v/>
      </c>
      <c r="J7" s="179" t="str">
        <f t="shared" ref="J7:J42" si="7">IF(ISBLANK(I7),"",IFERROR(E7*I7*H7,""))</f>
        <v/>
      </c>
      <c r="K7" s="180"/>
      <c r="L7" s="181" t="str">
        <f t="shared" ref="L7:L42" si="8">IF(ISBLANK(I7),"",IFERROR(J7*K7,""))</f>
        <v/>
      </c>
    </row>
    <row r="8" spans="1:12" ht="14.4" x14ac:dyDescent="0.25">
      <c r="A8" s="37"/>
      <c r="B8" s="36"/>
      <c r="C8" s="36"/>
      <c r="D8" s="36"/>
      <c r="E8" s="36"/>
      <c r="F8" s="36"/>
      <c r="G8" s="36"/>
      <c r="H8" s="177" t="str">
        <f t="shared" si="5"/>
        <v/>
      </c>
      <c r="I8" s="178" t="str">
        <f t="shared" si="6"/>
        <v/>
      </c>
      <c r="J8" s="179" t="str">
        <f t="shared" si="7"/>
        <v/>
      </c>
      <c r="K8" s="180"/>
      <c r="L8" s="181" t="str">
        <f t="shared" si="8"/>
        <v/>
      </c>
    </row>
    <row r="9" spans="1:12" ht="14.4" x14ac:dyDescent="0.25">
      <c r="A9" s="37"/>
      <c r="B9" s="36"/>
      <c r="C9" s="36"/>
      <c r="D9" s="36"/>
      <c r="E9" s="36"/>
      <c r="F9" s="36"/>
      <c r="G9" s="36"/>
      <c r="H9" s="177" t="str">
        <f t="shared" si="5"/>
        <v/>
      </c>
      <c r="I9" s="178" t="str">
        <f t="shared" si="6"/>
        <v/>
      </c>
      <c r="J9" s="179" t="str">
        <f t="shared" si="7"/>
        <v/>
      </c>
      <c r="K9" s="180"/>
      <c r="L9" s="181" t="str">
        <f t="shared" si="8"/>
        <v/>
      </c>
    </row>
    <row r="10" spans="1:12" ht="14.4" x14ac:dyDescent="0.25">
      <c r="A10" s="37"/>
      <c r="B10" s="36"/>
      <c r="C10" s="36"/>
      <c r="D10" s="36"/>
      <c r="E10" s="36"/>
      <c r="F10" s="36"/>
      <c r="G10" s="36"/>
      <c r="H10" s="177" t="str">
        <f t="shared" si="5"/>
        <v/>
      </c>
      <c r="I10" s="178" t="str">
        <f t="shared" si="6"/>
        <v/>
      </c>
      <c r="J10" s="179" t="str">
        <f t="shared" si="7"/>
        <v/>
      </c>
      <c r="K10" s="180"/>
      <c r="L10" s="181" t="str">
        <f t="shared" si="8"/>
        <v/>
      </c>
    </row>
    <row r="11" spans="1:12" ht="14.4" x14ac:dyDescent="0.25">
      <c r="A11" s="37"/>
      <c r="B11" s="36"/>
      <c r="C11" s="36"/>
      <c r="D11" s="36"/>
      <c r="E11" s="36"/>
      <c r="F11" s="36"/>
      <c r="G11" s="36"/>
      <c r="H11" s="177" t="str">
        <f t="shared" si="5"/>
        <v/>
      </c>
      <c r="I11" s="178" t="str">
        <f t="shared" si="6"/>
        <v/>
      </c>
      <c r="J11" s="179" t="str">
        <f t="shared" si="7"/>
        <v/>
      </c>
      <c r="K11" s="180"/>
      <c r="L11" s="181" t="str">
        <f t="shared" si="8"/>
        <v/>
      </c>
    </row>
    <row r="12" spans="1:12" ht="14.4" x14ac:dyDescent="0.25">
      <c r="A12" s="37"/>
      <c r="B12" s="36"/>
      <c r="C12" s="36"/>
      <c r="D12" s="36"/>
      <c r="E12" s="36"/>
      <c r="F12" s="36"/>
      <c r="G12" s="36"/>
      <c r="H12" s="177" t="str">
        <f t="shared" si="5"/>
        <v/>
      </c>
      <c r="I12" s="178" t="str">
        <f t="shared" si="6"/>
        <v/>
      </c>
      <c r="J12" s="179" t="str">
        <f t="shared" si="7"/>
        <v/>
      </c>
      <c r="K12" s="180"/>
      <c r="L12" s="181" t="str">
        <f t="shared" si="8"/>
        <v/>
      </c>
    </row>
    <row r="13" spans="1:12" ht="14.4" x14ac:dyDescent="0.25">
      <c r="A13" s="37"/>
      <c r="B13" s="36"/>
      <c r="C13" s="36"/>
      <c r="D13" s="36"/>
      <c r="E13" s="36"/>
      <c r="F13" s="36"/>
      <c r="G13" s="36"/>
      <c r="H13" s="177" t="str">
        <f t="shared" si="5"/>
        <v/>
      </c>
      <c r="I13" s="178" t="str">
        <f t="shared" si="6"/>
        <v/>
      </c>
      <c r="J13" s="179" t="str">
        <f t="shared" si="7"/>
        <v/>
      </c>
      <c r="K13" s="180"/>
      <c r="L13" s="181" t="str">
        <f t="shared" si="8"/>
        <v/>
      </c>
    </row>
    <row r="14" spans="1:12" ht="14.4" x14ac:dyDescent="0.25">
      <c r="A14" s="37"/>
      <c r="B14" s="36"/>
      <c r="C14" s="36"/>
      <c r="D14" s="36"/>
      <c r="E14" s="36"/>
      <c r="F14" s="36"/>
      <c r="G14" s="36"/>
      <c r="H14" s="177" t="str">
        <f t="shared" si="5"/>
        <v/>
      </c>
      <c r="I14" s="178" t="str">
        <f t="shared" si="6"/>
        <v/>
      </c>
      <c r="J14" s="179" t="str">
        <f t="shared" si="7"/>
        <v/>
      </c>
      <c r="K14" s="180"/>
      <c r="L14" s="181" t="str">
        <f t="shared" si="8"/>
        <v/>
      </c>
    </row>
    <row r="15" spans="1:12" ht="14.4" x14ac:dyDescent="0.25">
      <c r="A15" s="37"/>
      <c r="B15" s="36"/>
      <c r="C15" s="36"/>
      <c r="D15" s="36"/>
      <c r="E15" s="36"/>
      <c r="F15" s="36"/>
      <c r="G15" s="36"/>
      <c r="H15" s="177" t="str">
        <f t="shared" si="5"/>
        <v/>
      </c>
      <c r="I15" s="178" t="str">
        <f t="shared" si="6"/>
        <v/>
      </c>
      <c r="J15" s="179" t="str">
        <f t="shared" si="7"/>
        <v/>
      </c>
      <c r="K15" s="180"/>
      <c r="L15" s="181" t="str">
        <f t="shared" si="8"/>
        <v/>
      </c>
    </row>
    <row r="16" spans="1:12" ht="14.4" x14ac:dyDescent="0.25">
      <c r="A16" s="37"/>
      <c r="B16" s="36"/>
      <c r="C16" s="36"/>
      <c r="D16" s="36"/>
      <c r="E16" s="36"/>
      <c r="F16" s="36"/>
      <c r="G16" s="36"/>
      <c r="H16" s="177" t="str">
        <f t="shared" si="5"/>
        <v/>
      </c>
      <c r="I16" s="178" t="str">
        <f t="shared" si="6"/>
        <v/>
      </c>
      <c r="J16" s="179" t="str">
        <f t="shared" si="7"/>
        <v/>
      </c>
      <c r="K16" s="180"/>
      <c r="L16" s="181" t="str">
        <f t="shared" si="8"/>
        <v/>
      </c>
    </row>
    <row r="17" spans="1:12" ht="14.4" x14ac:dyDescent="0.25">
      <c r="A17" s="37"/>
      <c r="B17" s="36"/>
      <c r="C17" s="36"/>
      <c r="D17" s="36"/>
      <c r="E17" s="36"/>
      <c r="F17" s="36"/>
      <c r="G17" s="36"/>
      <c r="H17" s="177" t="str">
        <f t="shared" si="5"/>
        <v/>
      </c>
      <c r="I17" s="178" t="str">
        <f t="shared" si="6"/>
        <v/>
      </c>
      <c r="J17" s="179" t="str">
        <f t="shared" si="7"/>
        <v/>
      </c>
      <c r="K17" s="180"/>
      <c r="L17" s="181" t="str">
        <f t="shared" si="8"/>
        <v/>
      </c>
    </row>
    <row r="18" spans="1:12" ht="14.4" x14ac:dyDescent="0.25">
      <c r="A18" s="37"/>
      <c r="B18" s="36"/>
      <c r="C18" s="36"/>
      <c r="D18" s="36"/>
      <c r="E18" s="36"/>
      <c r="F18" s="36"/>
      <c r="G18" s="36"/>
      <c r="H18" s="177" t="str">
        <f t="shared" si="5"/>
        <v/>
      </c>
      <c r="I18" s="178" t="str">
        <f t="shared" si="6"/>
        <v/>
      </c>
      <c r="J18" s="179" t="str">
        <f t="shared" si="7"/>
        <v/>
      </c>
      <c r="K18" s="180"/>
      <c r="L18" s="181" t="str">
        <f t="shared" si="8"/>
        <v/>
      </c>
    </row>
    <row r="19" spans="1:12" ht="14.4" x14ac:dyDescent="0.25">
      <c r="A19" s="37"/>
      <c r="B19" s="36"/>
      <c r="C19" s="36"/>
      <c r="D19" s="36"/>
      <c r="E19" s="36"/>
      <c r="F19" s="36"/>
      <c r="G19" s="36"/>
      <c r="H19" s="177" t="str">
        <f t="shared" si="5"/>
        <v/>
      </c>
      <c r="I19" s="178" t="str">
        <f t="shared" si="6"/>
        <v/>
      </c>
      <c r="J19" s="179" t="str">
        <f t="shared" si="7"/>
        <v/>
      </c>
      <c r="K19" s="180"/>
      <c r="L19" s="181" t="str">
        <f t="shared" si="8"/>
        <v/>
      </c>
    </row>
    <row r="20" spans="1:12" ht="14.4" x14ac:dyDescent="0.25">
      <c r="A20" s="37"/>
      <c r="B20" s="36"/>
      <c r="C20" s="36"/>
      <c r="D20" s="36"/>
      <c r="E20" s="36"/>
      <c r="F20" s="36"/>
      <c r="G20" s="36"/>
      <c r="H20" s="177" t="str">
        <f t="shared" si="5"/>
        <v/>
      </c>
      <c r="I20" s="178" t="str">
        <f t="shared" si="6"/>
        <v/>
      </c>
      <c r="J20" s="179" t="str">
        <f t="shared" si="7"/>
        <v/>
      </c>
      <c r="K20" s="180"/>
      <c r="L20" s="181" t="str">
        <f t="shared" si="8"/>
        <v/>
      </c>
    </row>
    <row r="21" spans="1:12" ht="14.4" x14ac:dyDescent="0.25">
      <c r="A21" s="37"/>
      <c r="B21" s="36"/>
      <c r="C21" s="36"/>
      <c r="D21" s="36"/>
      <c r="E21" s="36"/>
      <c r="F21" s="36"/>
      <c r="G21" s="36"/>
      <c r="H21" s="177" t="str">
        <f t="shared" si="5"/>
        <v/>
      </c>
      <c r="I21" s="178" t="str">
        <f t="shared" si="6"/>
        <v/>
      </c>
      <c r="J21" s="179" t="str">
        <f t="shared" si="7"/>
        <v/>
      </c>
      <c r="K21" s="180"/>
      <c r="L21" s="181" t="str">
        <f t="shared" si="8"/>
        <v/>
      </c>
    </row>
    <row r="22" spans="1:12" ht="14.4" x14ac:dyDescent="0.25">
      <c r="A22" s="37"/>
      <c r="B22" s="36"/>
      <c r="C22" s="36"/>
      <c r="D22" s="36"/>
      <c r="E22" s="36"/>
      <c r="F22" s="36"/>
      <c r="G22" s="36"/>
      <c r="H22" s="177" t="str">
        <f t="shared" si="5"/>
        <v/>
      </c>
      <c r="I22" s="178" t="str">
        <f t="shared" si="6"/>
        <v/>
      </c>
      <c r="J22" s="179" t="str">
        <f t="shared" si="7"/>
        <v/>
      </c>
      <c r="K22" s="180"/>
      <c r="L22" s="181" t="str">
        <f t="shared" si="8"/>
        <v/>
      </c>
    </row>
    <row r="23" spans="1:12" ht="14.4" x14ac:dyDescent="0.25">
      <c r="A23" s="37"/>
      <c r="B23" s="36"/>
      <c r="C23" s="36"/>
      <c r="D23" s="36"/>
      <c r="E23" s="36"/>
      <c r="F23" s="36"/>
      <c r="G23" s="36"/>
      <c r="H23" s="177" t="str">
        <f t="shared" si="5"/>
        <v/>
      </c>
      <c r="I23" s="178" t="str">
        <f t="shared" si="6"/>
        <v/>
      </c>
      <c r="J23" s="179" t="str">
        <f t="shared" si="7"/>
        <v/>
      </c>
      <c r="K23" s="180"/>
      <c r="L23" s="181" t="str">
        <f t="shared" si="8"/>
        <v/>
      </c>
    </row>
    <row r="24" spans="1:12" ht="14.4" x14ac:dyDescent="0.25">
      <c r="A24" s="37"/>
      <c r="B24" s="36"/>
      <c r="C24" s="36"/>
      <c r="D24" s="36"/>
      <c r="E24" s="36"/>
      <c r="F24" s="36"/>
      <c r="G24" s="36"/>
      <c r="H24" s="177" t="str">
        <f t="shared" si="5"/>
        <v/>
      </c>
      <c r="I24" s="178" t="str">
        <f t="shared" si="6"/>
        <v/>
      </c>
      <c r="J24" s="179" t="str">
        <f t="shared" si="7"/>
        <v/>
      </c>
      <c r="K24" s="180"/>
      <c r="L24" s="181" t="str">
        <f t="shared" si="8"/>
        <v/>
      </c>
    </row>
    <row r="25" spans="1:12" ht="14.4" x14ac:dyDescent="0.25">
      <c r="A25" s="37"/>
      <c r="B25" s="36"/>
      <c r="C25" s="36"/>
      <c r="D25" s="36"/>
      <c r="E25" s="36"/>
      <c r="F25" s="36"/>
      <c r="G25" s="36"/>
      <c r="H25" s="177" t="str">
        <f t="shared" si="5"/>
        <v/>
      </c>
      <c r="I25" s="178" t="str">
        <f t="shared" si="6"/>
        <v/>
      </c>
      <c r="J25" s="179" t="str">
        <f t="shared" si="7"/>
        <v/>
      </c>
      <c r="K25" s="180"/>
      <c r="L25" s="181" t="str">
        <f t="shared" si="8"/>
        <v/>
      </c>
    </row>
    <row r="26" spans="1:12" ht="14.4" x14ac:dyDescent="0.25">
      <c r="A26" s="37"/>
      <c r="B26" s="36"/>
      <c r="C26" s="36"/>
      <c r="D26" s="36"/>
      <c r="E26" s="36"/>
      <c r="F26" s="36"/>
      <c r="G26" s="36"/>
      <c r="H26" s="177" t="str">
        <f t="shared" si="5"/>
        <v/>
      </c>
      <c r="I26" s="178" t="str">
        <f t="shared" si="6"/>
        <v/>
      </c>
      <c r="J26" s="179" t="str">
        <f t="shared" si="7"/>
        <v/>
      </c>
      <c r="K26" s="180"/>
      <c r="L26" s="181" t="str">
        <f t="shared" si="8"/>
        <v/>
      </c>
    </row>
    <row r="27" spans="1:12" ht="14.4" x14ac:dyDescent="0.25">
      <c r="A27" s="37"/>
      <c r="B27" s="36"/>
      <c r="C27" s="36"/>
      <c r="D27" s="36"/>
      <c r="E27" s="36"/>
      <c r="F27" s="36"/>
      <c r="G27" s="36"/>
      <c r="H27" s="177" t="str">
        <f t="shared" si="5"/>
        <v/>
      </c>
      <c r="I27" s="178" t="str">
        <f t="shared" si="6"/>
        <v/>
      </c>
      <c r="J27" s="179" t="str">
        <f t="shared" si="7"/>
        <v/>
      </c>
      <c r="K27" s="180"/>
      <c r="L27" s="181" t="str">
        <f t="shared" si="8"/>
        <v/>
      </c>
    </row>
    <row r="28" spans="1:12" ht="14.4" x14ac:dyDescent="0.25">
      <c r="A28" s="37"/>
      <c r="B28" s="36"/>
      <c r="C28" s="36"/>
      <c r="D28" s="36"/>
      <c r="E28" s="36"/>
      <c r="F28" s="36"/>
      <c r="G28" s="36"/>
      <c r="H28" s="177" t="str">
        <f t="shared" si="5"/>
        <v/>
      </c>
      <c r="I28" s="178" t="str">
        <f t="shared" si="6"/>
        <v/>
      </c>
      <c r="J28" s="179" t="str">
        <f t="shared" si="7"/>
        <v/>
      </c>
      <c r="K28" s="180"/>
      <c r="L28" s="181" t="str">
        <f t="shared" si="8"/>
        <v/>
      </c>
    </row>
    <row r="29" spans="1:12" ht="14.4" x14ac:dyDescent="0.25">
      <c r="A29" s="37"/>
      <c r="B29" s="36"/>
      <c r="C29" s="36"/>
      <c r="D29" s="36"/>
      <c r="E29" s="36"/>
      <c r="F29" s="36"/>
      <c r="G29" s="36"/>
      <c r="H29" s="177" t="str">
        <f t="shared" si="5"/>
        <v/>
      </c>
      <c r="I29" s="178" t="str">
        <f t="shared" si="6"/>
        <v/>
      </c>
      <c r="J29" s="179" t="str">
        <f t="shared" si="7"/>
        <v/>
      </c>
      <c r="K29" s="180"/>
      <c r="L29" s="181" t="str">
        <f t="shared" si="8"/>
        <v/>
      </c>
    </row>
    <row r="30" spans="1:12" ht="14.4" x14ac:dyDescent="0.25">
      <c r="A30" s="37"/>
      <c r="B30" s="36"/>
      <c r="C30" s="36"/>
      <c r="D30" s="36"/>
      <c r="E30" s="36"/>
      <c r="F30" s="36"/>
      <c r="G30" s="36"/>
      <c r="H30" s="177" t="str">
        <f t="shared" si="5"/>
        <v/>
      </c>
      <c r="I30" s="178" t="str">
        <f t="shared" si="6"/>
        <v/>
      </c>
      <c r="J30" s="179" t="str">
        <f t="shared" si="7"/>
        <v/>
      </c>
      <c r="K30" s="180"/>
      <c r="L30" s="181" t="str">
        <f t="shared" si="8"/>
        <v/>
      </c>
    </row>
    <row r="31" spans="1:12" ht="14.4" x14ac:dyDescent="0.25">
      <c r="A31" s="37"/>
      <c r="B31" s="36"/>
      <c r="C31" s="36"/>
      <c r="D31" s="36"/>
      <c r="E31" s="36"/>
      <c r="F31" s="36"/>
      <c r="G31" s="36"/>
      <c r="H31" s="177" t="str">
        <f t="shared" si="5"/>
        <v/>
      </c>
      <c r="I31" s="178" t="str">
        <f t="shared" si="6"/>
        <v/>
      </c>
      <c r="J31" s="179" t="str">
        <f t="shared" si="7"/>
        <v/>
      </c>
      <c r="K31" s="180"/>
      <c r="L31" s="181" t="str">
        <f t="shared" si="8"/>
        <v/>
      </c>
    </row>
    <row r="32" spans="1:12" ht="14.4" x14ac:dyDescent="0.25">
      <c r="A32" s="37"/>
      <c r="B32" s="36"/>
      <c r="C32" s="36"/>
      <c r="D32" s="36"/>
      <c r="E32" s="36"/>
      <c r="F32" s="36"/>
      <c r="G32" s="36"/>
      <c r="H32" s="177" t="str">
        <f t="shared" si="5"/>
        <v/>
      </c>
      <c r="I32" s="178" t="str">
        <f t="shared" si="6"/>
        <v/>
      </c>
      <c r="J32" s="179" t="str">
        <f t="shared" si="7"/>
        <v/>
      </c>
      <c r="K32" s="180"/>
      <c r="L32" s="181" t="str">
        <f t="shared" si="8"/>
        <v/>
      </c>
    </row>
    <row r="33" spans="1:12" ht="14.4" x14ac:dyDescent="0.25">
      <c r="A33" s="37"/>
      <c r="B33" s="36"/>
      <c r="C33" s="36"/>
      <c r="D33" s="36"/>
      <c r="E33" s="36"/>
      <c r="F33" s="36"/>
      <c r="G33" s="36"/>
      <c r="H33" s="177" t="str">
        <f t="shared" si="5"/>
        <v/>
      </c>
      <c r="I33" s="178" t="str">
        <f t="shared" si="6"/>
        <v/>
      </c>
      <c r="J33" s="179" t="str">
        <f t="shared" si="7"/>
        <v/>
      </c>
      <c r="K33" s="180"/>
      <c r="L33" s="181" t="str">
        <f t="shared" si="8"/>
        <v/>
      </c>
    </row>
    <row r="34" spans="1:12" ht="14.4" x14ac:dyDescent="0.25">
      <c r="A34" s="37"/>
      <c r="B34" s="36"/>
      <c r="C34" s="36"/>
      <c r="D34" s="36"/>
      <c r="E34" s="36"/>
      <c r="F34" s="36"/>
      <c r="G34" s="36"/>
      <c r="H34" s="177" t="str">
        <f t="shared" si="5"/>
        <v/>
      </c>
      <c r="I34" s="178" t="str">
        <f t="shared" si="6"/>
        <v/>
      </c>
      <c r="J34" s="179" t="str">
        <f t="shared" si="7"/>
        <v/>
      </c>
      <c r="K34" s="180"/>
      <c r="L34" s="181" t="str">
        <f t="shared" si="8"/>
        <v/>
      </c>
    </row>
    <row r="35" spans="1:12" ht="14.4" x14ac:dyDescent="0.25">
      <c r="A35" s="37"/>
      <c r="B35" s="36"/>
      <c r="C35" s="36"/>
      <c r="D35" s="36"/>
      <c r="E35" s="36"/>
      <c r="F35" s="36"/>
      <c r="G35" s="36"/>
      <c r="H35" s="177" t="str">
        <f t="shared" si="5"/>
        <v/>
      </c>
      <c r="I35" s="178" t="str">
        <f t="shared" si="6"/>
        <v/>
      </c>
      <c r="J35" s="179" t="str">
        <f t="shared" si="7"/>
        <v/>
      </c>
      <c r="K35" s="180"/>
      <c r="L35" s="181" t="str">
        <f t="shared" si="8"/>
        <v/>
      </c>
    </row>
    <row r="36" spans="1:12" ht="14.4" x14ac:dyDescent="0.25">
      <c r="A36" s="37"/>
      <c r="B36" s="36"/>
      <c r="C36" s="36"/>
      <c r="D36" s="36"/>
      <c r="E36" s="36"/>
      <c r="F36" s="36"/>
      <c r="G36" s="36"/>
      <c r="H36" s="177" t="str">
        <f t="shared" si="5"/>
        <v/>
      </c>
      <c r="I36" s="178" t="str">
        <f t="shared" si="6"/>
        <v/>
      </c>
      <c r="J36" s="179" t="str">
        <f t="shared" si="7"/>
        <v/>
      </c>
      <c r="K36" s="180"/>
      <c r="L36" s="181" t="str">
        <f t="shared" si="8"/>
        <v/>
      </c>
    </row>
    <row r="37" spans="1:12" ht="14.4" x14ac:dyDescent="0.25">
      <c r="A37" s="37"/>
      <c r="B37" s="36"/>
      <c r="C37" s="36"/>
      <c r="D37" s="36"/>
      <c r="E37" s="36"/>
      <c r="F37" s="36"/>
      <c r="G37" s="36"/>
      <c r="H37" s="177" t="str">
        <f t="shared" si="5"/>
        <v/>
      </c>
      <c r="I37" s="178" t="str">
        <f t="shared" si="6"/>
        <v/>
      </c>
      <c r="J37" s="179" t="str">
        <f t="shared" si="7"/>
        <v/>
      </c>
      <c r="K37" s="180"/>
      <c r="L37" s="181" t="str">
        <f t="shared" si="8"/>
        <v/>
      </c>
    </row>
    <row r="38" spans="1:12" ht="14.4" x14ac:dyDescent="0.25">
      <c r="A38" s="37"/>
      <c r="B38" s="36"/>
      <c r="C38" s="36"/>
      <c r="D38" s="36"/>
      <c r="E38" s="36"/>
      <c r="F38" s="36"/>
      <c r="G38" s="36"/>
      <c r="H38" s="177" t="str">
        <f t="shared" si="5"/>
        <v/>
      </c>
      <c r="I38" s="178" t="str">
        <f t="shared" si="6"/>
        <v/>
      </c>
      <c r="J38" s="179" t="str">
        <f t="shared" si="7"/>
        <v/>
      </c>
      <c r="K38" s="180"/>
      <c r="L38" s="181" t="str">
        <f t="shared" si="8"/>
        <v/>
      </c>
    </row>
    <row r="39" spans="1:12" ht="14.4" x14ac:dyDescent="0.25">
      <c r="A39" s="37"/>
      <c r="B39" s="36"/>
      <c r="C39" s="36"/>
      <c r="D39" s="36"/>
      <c r="E39" s="36"/>
      <c r="F39" s="36"/>
      <c r="G39" s="36"/>
      <c r="H39" s="177" t="str">
        <f t="shared" si="5"/>
        <v/>
      </c>
      <c r="I39" s="178" t="str">
        <f t="shared" si="6"/>
        <v/>
      </c>
      <c r="J39" s="179" t="str">
        <f t="shared" si="7"/>
        <v/>
      </c>
      <c r="K39" s="180"/>
      <c r="L39" s="181" t="str">
        <f t="shared" si="8"/>
        <v/>
      </c>
    </row>
    <row r="40" spans="1:12" ht="14.4" x14ac:dyDescent="0.25">
      <c r="A40" s="37"/>
      <c r="B40" s="36"/>
      <c r="C40" s="36"/>
      <c r="D40" s="36"/>
      <c r="E40" s="36"/>
      <c r="F40" s="36"/>
      <c r="G40" s="36"/>
      <c r="H40" s="177" t="str">
        <f t="shared" si="5"/>
        <v/>
      </c>
      <c r="I40" s="178" t="str">
        <f t="shared" si="6"/>
        <v/>
      </c>
      <c r="J40" s="179" t="str">
        <f t="shared" si="7"/>
        <v/>
      </c>
      <c r="K40" s="180"/>
      <c r="L40" s="181" t="str">
        <f t="shared" si="8"/>
        <v/>
      </c>
    </row>
    <row r="41" spans="1:12" ht="14.4" x14ac:dyDescent="0.25">
      <c r="A41" s="37"/>
      <c r="B41" s="36"/>
      <c r="C41" s="36"/>
      <c r="D41" s="36"/>
      <c r="E41" s="36"/>
      <c r="F41" s="36"/>
      <c r="G41" s="36"/>
      <c r="H41" s="177" t="str">
        <f t="shared" si="5"/>
        <v/>
      </c>
      <c r="I41" s="178" t="str">
        <f t="shared" si="6"/>
        <v/>
      </c>
      <c r="J41" s="179" t="str">
        <f t="shared" si="7"/>
        <v/>
      </c>
      <c r="K41" s="180"/>
      <c r="L41" s="181" t="str">
        <f t="shared" si="8"/>
        <v/>
      </c>
    </row>
    <row r="42" spans="1:12" ht="14.4" x14ac:dyDescent="0.25">
      <c r="A42" s="37"/>
      <c r="B42" s="36"/>
      <c r="C42" s="36"/>
      <c r="D42" s="36"/>
      <c r="E42" s="36"/>
      <c r="F42" s="36"/>
      <c r="G42" s="36"/>
      <c r="H42" s="177" t="str">
        <f t="shared" si="5"/>
        <v/>
      </c>
      <c r="I42" s="178" t="str">
        <f t="shared" si="6"/>
        <v/>
      </c>
      <c r="J42" s="179" t="str">
        <f t="shared" si="7"/>
        <v/>
      </c>
      <c r="K42" s="180"/>
      <c r="L42" s="181" t="str">
        <f t="shared" si="8"/>
        <v/>
      </c>
    </row>
    <row r="43" spans="1:12" ht="14.4" x14ac:dyDescent="0.25">
      <c r="A43" s="37"/>
      <c r="B43" s="36"/>
      <c r="C43" s="36"/>
      <c r="D43" s="36"/>
      <c r="E43" s="36"/>
      <c r="F43" s="36"/>
      <c r="G43" s="36"/>
      <c r="H43" s="177" t="str">
        <f t="shared" ref="H43" si="9">IF(ISBLANK(G43),"",(F43/G43))</f>
        <v/>
      </c>
      <c r="I43" s="178" t="str">
        <f t="shared" ref="I43" si="10">IF(G43="","",IF(G43&gt;=4,9,G43/4*9))</f>
        <v/>
      </c>
      <c r="J43" s="179" t="str">
        <f t="shared" ref="J43" si="11">IF(ISBLANK(I43),"",IFERROR(E43*I43*H43,""))</f>
        <v/>
      </c>
      <c r="K43" s="180"/>
      <c r="L43" s="181" t="str">
        <f t="shared" ref="L43" si="12">IF(ISBLANK(I43),"",IFERROR(J43*K43,""))</f>
        <v/>
      </c>
    </row>
    <row r="44" spans="1:12" ht="14.4" x14ac:dyDescent="0.25">
      <c r="A44" s="37"/>
      <c r="B44" s="36"/>
      <c r="C44" s="36"/>
      <c r="D44" s="36"/>
      <c r="E44" s="36"/>
      <c r="F44" s="36"/>
      <c r="G44" s="36"/>
      <c r="H44" s="177" t="str">
        <f t="shared" si="1"/>
        <v/>
      </c>
      <c r="I44" s="178" t="str">
        <f t="shared" si="2"/>
        <v/>
      </c>
      <c r="J44" s="179" t="str">
        <f t="shared" si="3"/>
        <v/>
      </c>
      <c r="K44" s="180"/>
      <c r="L44" s="181" t="str">
        <f t="shared" si="4"/>
        <v/>
      </c>
    </row>
    <row r="45" spans="1:12" ht="15" thickBot="1" x14ac:dyDescent="0.3">
      <c r="A45" s="51"/>
      <c r="B45" s="53"/>
      <c r="C45" s="53"/>
      <c r="D45" s="53"/>
      <c r="E45" s="53"/>
      <c r="F45" s="53"/>
      <c r="G45" s="53"/>
      <c r="H45" s="182" t="str">
        <f t="shared" si="1"/>
        <v/>
      </c>
      <c r="I45" s="183" t="str">
        <f t="shared" si="2"/>
        <v/>
      </c>
      <c r="J45" s="184" t="str">
        <f t="shared" si="3"/>
        <v/>
      </c>
      <c r="K45" s="185"/>
      <c r="L45" s="186" t="str">
        <f t="shared" si="4"/>
        <v/>
      </c>
    </row>
  </sheetData>
  <sheetProtection algorithmName="SHA-512" hashValue="Xgwn438vSWmEdDUYianAy+nPVaPRYHvRix04lcpqQ5c0k7bbV3kpGSxnMmtgctIX0Qq4eADyRJnJrr1PSzLGEw==" saltValue="Jfca2fiMMJpIOqFuBidr4w==" spinCount="100000" sheet="1" objects="1" scenarios="1" formatCells="0" formatColumns="0" formatRows="0"/>
  <dataConsolidate/>
  <mergeCells count="11">
    <mergeCell ref="A1:L1"/>
    <mergeCell ref="I2:L2"/>
    <mergeCell ref="A2:G2"/>
    <mergeCell ref="A3:D3"/>
    <mergeCell ref="H3:H4"/>
    <mergeCell ref="G3:G4"/>
    <mergeCell ref="E3:E4"/>
    <mergeCell ref="F3:F4"/>
    <mergeCell ref="K3:L3"/>
    <mergeCell ref="I3:I4"/>
    <mergeCell ref="J3:J4"/>
  </mergeCells>
  <conditionalFormatting sqref="B5:B45">
    <cfRule type="expression" dxfId="7" priority="8">
      <formula>AND(A5&lt;&gt;"",B5="")</formula>
    </cfRule>
  </conditionalFormatting>
  <conditionalFormatting sqref="C5:C45">
    <cfRule type="expression" dxfId="6" priority="7">
      <formula>AND(A5&lt;&gt;"", C5="")</formula>
    </cfRule>
  </conditionalFormatting>
  <conditionalFormatting sqref="D5:D45">
    <cfRule type="expression" dxfId="5" priority="6">
      <formula>AND(A5&lt;&gt;"",D5="")</formula>
    </cfRule>
  </conditionalFormatting>
  <conditionalFormatting sqref="E5:E45">
    <cfRule type="expression" dxfId="4" priority="5">
      <formula>AND(A5&lt;&gt;"",E5="")</formula>
    </cfRule>
  </conditionalFormatting>
  <conditionalFormatting sqref="F5:F45">
    <cfRule type="expression" dxfId="3" priority="4">
      <formula>AND(A5&lt;&gt;"",F5="")</formula>
    </cfRule>
  </conditionalFormatting>
  <conditionalFormatting sqref="G5:G45">
    <cfRule type="expression" dxfId="2" priority="3">
      <formula>AND(A5&lt;&gt;"",G5="")</formula>
    </cfRule>
  </conditionalFormatting>
  <conditionalFormatting sqref="I5:I45">
    <cfRule type="expression" dxfId="1" priority="2">
      <formula>AND(A5&lt;&gt;"",I5="")</formula>
    </cfRule>
  </conditionalFormatting>
  <conditionalFormatting sqref="K5:K45">
    <cfRule type="expression" dxfId="0" priority="1">
      <formula>AND(A5&lt;&gt;"", K5="")</formula>
    </cfRule>
  </conditionalFormatting>
  <dataValidations count="41">
    <dataValidation type="list" allowBlank="1" showInputMessage="1" showErrorMessage="1" sqref="B5:B45">
      <formula1>"Sociolaboral,Prelaboral,Combinado,Formación Profesional para el Empleo,Formación Complementaria"</formula1>
    </dataValidation>
    <dataValidation type="custom" showInputMessage="1" showErrorMessage="1" errorTitle="ERROR" error="No puede ingresar un valor en esta celda hasta que la fila anterior esté completada." sqref="A6">
      <formula1>$A$5&lt;&gt;""</formula1>
    </dataValidation>
    <dataValidation type="custom" showInputMessage="1" showErrorMessage="1" errorTitle="ERROR" error="No puede ingresar un valor en esta celda hasta que la fila anterior esté completada." sqref="A7">
      <formula1>COUNTA(A5:A6)=2</formula1>
    </dataValidation>
    <dataValidation type="custom" showInputMessage="1" showErrorMessage="1" errorTitle="ERROR" error="No puede ingresar un valor en esta celda hasta que la fila anterior esté completada." sqref="A8">
      <formula1>COUNTA(A5:A7)=3</formula1>
    </dataValidation>
    <dataValidation type="custom" showInputMessage="1" showErrorMessage="1" errorTitle="ERROR" error="No puede ingresar un valor en esta celda hasta que la fila anterior esté completada." sqref="A9">
      <formula1>COUNTA(A5:A8)=4</formula1>
    </dataValidation>
    <dataValidation type="custom" showInputMessage="1" showErrorMessage="1" errorTitle="ERROR" error="No puede ingresar un valor en esta celda hasta que la fila anterior esté completada." sqref="A10">
      <formula1>COUNTA(A5:A9)=5</formula1>
    </dataValidation>
    <dataValidation type="custom" showInputMessage="1" showErrorMessage="1" errorTitle="ERROR" error="No puede ingresar un valor en esta celda hasta que la fila anterior esté completada." sqref="A11">
      <formula1>COUNTA(A5:A10)=6</formula1>
    </dataValidation>
    <dataValidation type="custom" showInputMessage="1" showErrorMessage="1" errorTitle="ERROR" error="No puede ingresar un valor en esta celda hasta que la fila anterior esté completada." sqref="A12">
      <formula1>COUNTA(A5:A11)=7</formula1>
    </dataValidation>
    <dataValidation type="custom" showInputMessage="1" showErrorMessage="1" errorTitle="ERROR" error="No puede ingresar un valor en esta celda hasta que la fila anterior esté completada." sqref="A13">
      <formula1>COUNTA(A5:A12)=8</formula1>
    </dataValidation>
    <dataValidation type="custom" showInputMessage="1" showErrorMessage="1" errorTitle="ERROR" error="No puede ingresar un valor en esta celda hasta que la fila anterior esté completada." sqref="A14">
      <formula1>COUNTA(A5:A13)=9</formula1>
    </dataValidation>
    <dataValidation type="custom" showInputMessage="1" showErrorMessage="1" errorTitle="ERROR" error="No puede ingresar un valor en esta celda hasta que la fila anterior esté completada." sqref="A15">
      <formula1>COUNTA(A5:A14)=10</formula1>
    </dataValidation>
    <dataValidation type="custom" showInputMessage="1" showErrorMessage="1" errorTitle="ERROR" error="No puede ingresar un valor en esta celda hasta que la fila anterior esté completada." sqref="A16">
      <formula1>COUNTA(A5:A15)=11</formula1>
    </dataValidation>
    <dataValidation type="custom" showInputMessage="1" showErrorMessage="1" errorTitle="ERROR" error="No puede ingresar un valor en esta celda hasta que la fila anterior esté completada." sqref="A17">
      <formula1>COUNTA(A5:A16)=12</formula1>
    </dataValidation>
    <dataValidation type="custom" showInputMessage="1" showErrorMessage="1" errorTitle="ERROR" error="No puede ingresar un valor en esta celda hasta que la fila anterior esté completada." sqref="A18">
      <formula1>COUNTA(A5:A17)=13</formula1>
    </dataValidation>
    <dataValidation type="custom" showInputMessage="1" showErrorMessage="1" errorTitle="ERROR" error="No puede ingresar un valor en esta celda hasta que la fila anterior esté completada." sqref="A19">
      <formula1>COUNTA(A5:A18)=14</formula1>
    </dataValidation>
    <dataValidation type="custom" showInputMessage="1" showErrorMessage="1" errorTitle="ERROR" error="No puede ingresar un valor en esta celda hasta que la fila anterior esté completada." sqref="A20">
      <formula1>COUNTA(A5:A19)=15</formula1>
    </dataValidation>
    <dataValidation type="custom" showInputMessage="1" showErrorMessage="1" errorTitle="ERROR" error="No puede ingresar un valor en esta celda hasta que la fila anterior esté completada." sqref="A21">
      <formula1>COUNTA(A5:A20)=16</formula1>
    </dataValidation>
    <dataValidation type="custom" showInputMessage="1" showErrorMessage="1" errorTitle="ERROR" error="No puede ingresar un valor en esta celda hasta que la fila anterior esté completada." sqref="A22">
      <formula1>COUNTA(A5:A21)=17</formula1>
    </dataValidation>
    <dataValidation type="custom" showInputMessage="1" showErrorMessage="1" errorTitle="ERROR" error="No puede ingresar un valor en esta celda hasta que la fila anterior esté completada." sqref="A23">
      <formula1>COUNTA(A5:A22)=18</formula1>
    </dataValidation>
    <dataValidation type="custom" showInputMessage="1" showErrorMessage="1" errorTitle="ERROR" error="No puede ingresar un valor en esta celda hasta que la fila anterior esté completada." sqref="A24">
      <formula1>COUNTA(A5:A23)=19</formula1>
    </dataValidation>
    <dataValidation type="custom" showInputMessage="1" showErrorMessage="1" errorTitle="ERROR" error="No puede ingresar un valor en esta celda hasta que la fila anterior esté completada." sqref="A25">
      <formula1>COUNTA(A5:A24)=20</formula1>
    </dataValidation>
    <dataValidation type="custom" showInputMessage="1" showErrorMessage="1" errorTitle="ERROR" error="No puede ingresar un valor en esta celda hasta que la fila anterior esté completada." sqref="A26">
      <formula1>COUNTA(A5:A25)=21</formula1>
    </dataValidation>
    <dataValidation type="custom" showInputMessage="1" showErrorMessage="1" errorTitle="ERROR" error="No puede ingresar un valor en esta celda hasta que la fila anterior esté completada." sqref="A27">
      <formula1>COUNTA(A5:A26)=22</formula1>
    </dataValidation>
    <dataValidation type="custom" showInputMessage="1" showErrorMessage="1" errorTitle="ERROR" error="No puede ingresar un valor en esta celda hasta que la fila anterior esté completada." sqref="A28">
      <formula1>COUNTA(A5:A27)=23</formula1>
    </dataValidation>
    <dataValidation type="custom" showInputMessage="1" showErrorMessage="1" errorTitle="ERROR" error="No puede ingresar un valor en esta celda hasta que la fila anterior esté completada." sqref="A29">
      <formula1>COUNTA(A5:A28)=24</formula1>
    </dataValidation>
    <dataValidation type="custom" showInputMessage="1" showErrorMessage="1" errorTitle="ERROR" error="No puede ingresar un valor en esta celda hasta que la fila anterior esté completada." sqref="A30">
      <formula1>COUNTA(A5:A29)=25</formula1>
    </dataValidation>
    <dataValidation type="custom" showInputMessage="1" showErrorMessage="1" errorTitle="ERROR" error="No puede ingresar un valor en esta celda hasta que la fila anterior esté completada." sqref="A31">
      <formula1>COUNTA(A5:A30)=26</formula1>
    </dataValidation>
    <dataValidation type="custom" showInputMessage="1" showErrorMessage="1" errorTitle="ERROR" error="No puede ingresar un valor en esta celda hasta que la fila anterior esté completada." sqref="A32">
      <formula1>COUNTA(A5:A31)=27</formula1>
    </dataValidation>
    <dataValidation type="custom" showInputMessage="1" showErrorMessage="1" errorTitle="ERROR" error="No puede ingresar un valor en esta celda hasta que la fila anterior esté completada." sqref="A33">
      <formula1>COUNTA(A5:A32)=28</formula1>
    </dataValidation>
    <dataValidation type="custom" showInputMessage="1" showErrorMessage="1" errorTitle="ERROR" error="No puede ingresar un valor en esta celda hasta que la fila anterior esté completada." sqref="A34">
      <formula1>COUNTA(A5:A33)=29</formula1>
    </dataValidation>
    <dataValidation type="custom" showInputMessage="1" showErrorMessage="1" errorTitle="ERROR" error="No puede ingresar un valor en esta celda hasta que la fila anterior esté completada." sqref="A35">
      <formula1>COUNTA(A5:A34)=30</formula1>
    </dataValidation>
    <dataValidation type="custom" showInputMessage="1" showErrorMessage="1" errorTitle="ERROR" error="No puede ingresar un valor en esta celda hasta que la fila anterior esté completada." sqref="A36">
      <formula1>COUNTA(A5:A35)=31</formula1>
    </dataValidation>
    <dataValidation type="custom" showInputMessage="1" showErrorMessage="1" errorTitle="ERROR" error="No puede ingresar un valor en esta celda hasta que la fila anterior esté completada." sqref="A37">
      <formula1>COUNTA(A5:A36)=32</formula1>
    </dataValidation>
    <dataValidation type="custom" showInputMessage="1" showErrorMessage="1" errorTitle="ERROR" error="No puede ingresar un valor en esta celda hasta que la fila anterior esté completada." sqref="A38">
      <formula1>COUNTA(A5:A37)=33</formula1>
    </dataValidation>
    <dataValidation type="custom" showInputMessage="1" showErrorMessage="1" errorTitle="ERROR" error="No puede ingresar un valor en esta celda hasta que la fila anterior esté completada." sqref="A39">
      <formula1>COUNTA(A5:A38)=34</formula1>
    </dataValidation>
    <dataValidation type="custom" showInputMessage="1" showErrorMessage="1" errorTitle="ERROR" error="No puede ingresar un valor en esta celda hasta que la fila anterior esté completada." sqref="A40">
      <formula1>COUNTA(A5:A39)=35</formula1>
    </dataValidation>
    <dataValidation type="custom" showInputMessage="1" showErrorMessage="1" errorTitle="ERROR" error="No puede ingresar un valor en esta celda hasta que la fila anterior esté completada." sqref="A41">
      <formula1>COUNTA(A5:A40)=36</formula1>
    </dataValidation>
    <dataValidation type="custom" showInputMessage="1" showErrorMessage="1" errorTitle="ERROR" error="No puede ingresar un valor en esta celda hasta que la fila anterior esté completada." sqref="A42">
      <formula1>COUNTA(A5:A41)=37</formula1>
    </dataValidation>
    <dataValidation type="custom" showInputMessage="1" showErrorMessage="1" errorTitle="ERROR" error="No puede ingresar un valor en esta celda hasta que la fila anterior esté completada." sqref="A43">
      <formula1>COUNTA(A5:A42)=38</formula1>
    </dataValidation>
    <dataValidation type="custom" showInputMessage="1" showErrorMessage="1" errorTitle="ERROR" error="No puede ingresar un valor en esta celda hasta que la fila anterior esté completada." sqref="A44">
      <formula1>COUNTA(A5:A43)=39</formula1>
    </dataValidation>
    <dataValidation type="custom" showInputMessage="1" showErrorMessage="1" errorTitle="ERROR" error="No puede ingresar un valor en esta celda hasta que la fila anterior esté completada." sqref="A45">
      <formula1>COUNTA(A5:A44)=40</formula1>
    </dataValidation>
  </dataValidations>
  <printOptions horizontalCentered="1" verticalCentered="1"/>
  <pageMargins left="1.0236220472440944" right="0.23622047244094491" top="0.74803149606299213" bottom="0.74803149606299213" header="0.31496062992125984" footer="0.31496062992125984"/>
  <pageSetup paperSize="9" scale="45" firstPageNumber="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Hoja2</vt:lpstr>
      <vt:lpstr>INSTRUCCIONES</vt:lpstr>
      <vt:lpstr>DESGLOSE DE COSTES</vt:lpstr>
      <vt:lpstr>PERSONAL DIRECTO</vt:lpstr>
      <vt:lpstr>COLABORACIONES TECNICAS</vt:lpstr>
      <vt:lpstr>SUBCONTRATACIONES</vt:lpstr>
      <vt:lpstr>BECAS </vt:lpstr>
      <vt:lpstr>'BECAS '!Área_de_impresión</vt:lpstr>
      <vt:lpstr>'COLABORACIONES TECNICAS'!Área_de_impresión</vt:lpstr>
      <vt:lpstr>'DESGLOSE DE COSTES'!Área_de_impresión</vt:lpstr>
      <vt:lpstr>INSTRUCCIONES!Área_de_impresión</vt:lpstr>
      <vt:lpstr>'PERSONAL DIRECTO'!Área_de_impresión</vt:lpstr>
      <vt:lpstr>SUBCONTRATACIONES!Área_de_impresión</vt:lpstr>
      <vt:lpstr>TIPOSPERSONAL</vt:lpstr>
      <vt:lpstr>TIPOSPERSONALINDIRECTO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Progr. de Inclusión y Corresponsabilidad Social</dc:creator>
  <cp:lastModifiedBy>BLANCO BAÑOS, GEMA</cp:lastModifiedBy>
  <cp:revision>1</cp:revision>
  <cp:lastPrinted>2026-04-09T11:31:18Z</cp:lastPrinted>
  <dcterms:created xsi:type="dcterms:W3CDTF">2012-01-30T09:30:11Z</dcterms:created>
  <dcterms:modified xsi:type="dcterms:W3CDTF">2026-04-28T08:39:40Z</dcterms:modified>
  <dc:language>es-ES</dc:language>
</cp:coreProperties>
</file>